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SD\IPRÚ\Finanční plán\1 FP BH\"/>
    </mc:Choice>
  </mc:AlternateContent>
  <bookViews>
    <workbookView xWindow="396" yWindow="528" windowWidth="19812" windowHeight="7368"/>
  </bookViews>
  <sheets>
    <sheet name="Alokace_celkem" sheetId="1" r:id="rId1"/>
  </sheets>
  <definedNames>
    <definedName name="_xlnm.Print_Area" localSheetId="0">Alokace_celkem!$A$1:$K$71</definedName>
  </definedNames>
  <calcPr calcId="162913"/>
</workbook>
</file>

<file path=xl/calcChain.xml><?xml version="1.0" encoding="utf-8"?>
<calcChain xmlns="http://schemas.openxmlformats.org/spreadsheetml/2006/main">
  <c r="H36" i="1" l="1"/>
  <c r="H20" i="1" l="1"/>
  <c r="F20" i="1"/>
  <c r="H15" i="1"/>
  <c r="F15" i="1"/>
  <c r="H55" i="1" l="1"/>
  <c r="F55" i="1"/>
  <c r="H42" i="1"/>
  <c r="F42" i="1"/>
  <c r="H31" i="1"/>
  <c r="F31" i="1"/>
  <c r="H23" i="1"/>
  <c r="F23" i="1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1"/>
            <color rgb="FF000000"/>
            <rFont val="Calibri"/>
          </rPr>
          <t xml:space="preserve">Např. "1.2 - Cyklodoprava"
</t>
        </r>
      </text>
    </comment>
    <comment ref="D2" authorId="0" shapeId="0">
      <text>
        <r>
          <rPr>
            <sz val="11"/>
            <color rgb="FF000000"/>
            <rFont val="Calibri"/>
          </rPr>
          <t xml:space="preserve">Uveďte číslo opatření případně podopatření strategie.
</t>
        </r>
      </text>
    </comment>
    <comment ref="I2" authorId="0" shapeId="0">
      <text>
        <r>
          <rPr>
            <sz val="11"/>
            <color rgb="FF000000"/>
            <rFont val="Calibri"/>
          </rPr>
          <t xml:space="preserve">Uveďte ve formátu MM/RRRR, např. 05/2017
</t>
        </r>
      </text>
    </comment>
    <comment ref="J2" authorId="0" shapeId="0">
      <text>
        <r>
          <rPr>
            <sz val="11"/>
            <color rgb="FF000000"/>
            <rFont val="Calibri"/>
          </rPr>
          <t xml:space="preserve">Uveďte ve formátu MM/RRRR, např. 05/2017
</t>
        </r>
      </text>
    </comment>
    <comment ref="K2" authorId="0" shapeId="0">
      <text>
        <r>
          <rPr>
            <sz val="11"/>
            <color rgb="FF000000"/>
            <rFont val="Calibri"/>
          </rPr>
          <t xml:space="preserve">Uveďte ve formátu MM/RRRR, např. 05/2017
</t>
        </r>
      </text>
    </comment>
    <comment ref="F32" authorId="0" shapeId="0">
      <text>
        <r>
          <rPr>
            <sz val="11"/>
            <color rgb="FF000000"/>
            <rFont val="Calibri"/>
          </rPr>
          <t xml:space="preserve">Tomas:
dotace, neobsahuje kofinancování ze zdrojů příjemce
Irena 12.04.17:
zda se bude realizovat PSB = terénní služba nebo CHB = pobytová záleží na vyjádření ŘO - výzva je ve fázi připomínkování </t>
        </r>
      </text>
    </comment>
    <comment ref="F58" authorId="0" shapeId="0">
      <text>
        <r>
          <rPr>
            <sz val="11"/>
            <color rgb="FF000000"/>
            <rFont val="Calibri"/>
          </rPr>
          <t>Irena Černá:
zbytek z již vyhlášené alokace</t>
        </r>
      </text>
    </comment>
  </commentList>
</comments>
</file>

<file path=xl/sharedStrings.xml><?xml version="1.0" encoding="utf-8"?>
<sst xmlns="http://schemas.openxmlformats.org/spreadsheetml/2006/main" count="284" uniqueCount="61">
  <si>
    <t>Základní plánované údaje o výzvě</t>
  </si>
  <si>
    <t>Operační program</t>
  </si>
  <si>
    <t>Specifický cíl - aktivita</t>
  </si>
  <si>
    <t>Opatření/Podopatření Isg</t>
  </si>
  <si>
    <r>
      <t>Druh výzvy</t>
    </r>
    <r>
      <rPr>
        <b/>
        <vertAlign val="superscript"/>
        <sz val="10"/>
        <rFont val="Arial"/>
      </rPr>
      <t xml:space="preserve"> (průběžná/kolová)</t>
    </r>
  </si>
  <si>
    <t>Alokace plánové výzvy (podpora)</t>
  </si>
  <si>
    <t>Plánovaný měsíc a rok vyhlášení výzvy</t>
  </si>
  <si>
    <t>Plánovaný měsíc a rok zahájení  příjmu projektových záměrů</t>
  </si>
  <si>
    <t xml:space="preserve">Plánovaný měsíc a rok ukončení příjmu projektových záměrů </t>
  </si>
  <si>
    <t>Celková alokace (CZK)</t>
  </si>
  <si>
    <t>Z toho příspěvek Unie (CZK)</t>
  </si>
  <si>
    <t>Z toho národní spolufinancování (SR) (CZK)</t>
  </si>
  <si>
    <t>IROP</t>
  </si>
  <si>
    <t>1.1 krajské silnice</t>
  </si>
  <si>
    <t>A3.1</t>
  </si>
  <si>
    <t>kolová</t>
  </si>
  <si>
    <t>1.2 cyklodoprava</t>
  </si>
  <si>
    <t>A2.1</t>
  </si>
  <si>
    <t>1.2 vozový park</t>
  </si>
  <si>
    <t>A2.2</t>
  </si>
  <si>
    <t>1.2 terminály</t>
  </si>
  <si>
    <t>A1.3</t>
  </si>
  <si>
    <t>Číslo výzvy nositele</t>
  </si>
  <si>
    <t>3.1 památky</t>
  </si>
  <si>
    <t>B1.1</t>
  </si>
  <si>
    <t>2.4 ZŠ</t>
  </si>
  <si>
    <t>B2.1</t>
  </si>
  <si>
    <t>2.4 SŠ</t>
  </si>
  <si>
    <t>OPZ</t>
  </si>
  <si>
    <t>1.1.1 Pracovní místa</t>
  </si>
  <si>
    <t>B2.2</t>
  </si>
  <si>
    <t>2.1.1 Sociální začleňování</t>
  </si>
  <si>
    <t>C1.1</t>
  </si>
  <si>
    <t>1.2 inteligentní zastávky, 1.2 naváděcí systémy</t>
  </si>
  <si>
    <t>2.1 sociální byty</t>
  </si>
  <si>
    <t>C2.2</t>
  </si>
  <si>
    <t>1.2 inteligentní zastávky, 1.2 nevidomí, 1.2 naváděcí systémy</t>
  </si>
  <si>
    <t>A.1.1</t>
  </si>
  <si>
    <t>A1.1</t>
  </si>
  <si>
    <t>2.1 infrastruktura sociálních služeb: terénní a ambulantní služby (PSBxCHB)</t>
  </si>
  <si>
    <t>C2.1</t>
  </si>
  <si>
    <t>3 399 267(max.)</t>
  </si>
  <si>
    <t>6 000 000 (max.)</t>
  </si>
  <si>
    <t xml:space="preserve">IROP </t>
  </si>
  <si>
    <t xml:space="preserve">10 228 340 </t>
  </si>
  <si>
    <t>8 609 080 </t>
  </si>
  <si>
    <t>ukončený příjem projektových záměrů</t>
  </si>
  <si>
    <t>běžící výzva</t>
  </si>
  <si>
    <t>připravované výzvy</t>
  </si>
  <si>
    <t>2.4.ZŠ</t>
  </si>
  <si>
    <t>15000000 (de minimis)</t>
  </si>
  <si>
    <t>nevyhlášená rezerva</t>
  </si>
  <si>
    <t>17 642 488</t>
  </si>
  <si>
    <t>2 075 586</t>
  </si>
  <si>
    <t>10 582 361</t>
  </si>
  <si>
    <t xml:space="preserve">59 189 027,50 </t>
  </si>
  <si>
    <t xml:space="preserve">3 481 707,50 </t>
  </si>
  <si>
    <t xml:space="preserve">74 378 661,63 </t>
  </si>
  <si>
    <t>1 815 674</t>
  </si>
  <si>
    <t>2 426 340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</si>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</sst>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yyyy"/>
  </numFmts>
  <fonts count="9" x14ac:knownFonts="1">
    <font>
      <sz val="11"/>
      <color rgb="FF000000"/>
      <name val="Calibri"/>
    </font>
    <font>
      <sz val="11"/>
      <name val="Calibri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b/>
      <vertAlign val="superscript"/>
      <sz val="10"/>
      <name val="Arial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D8D8D8"/>
        <bgColor rgb="FFD8D8D8"/>
      </patternFill>
    </fill>
    <fill>
      <patternFill patternType="solid">
        <fgColor rgb="FFEAF1DD"/>
        <bgColor rgb="FFEAF1DD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92D050"/>
      </patternFill>
    </fill>
    <fill>
      <patternFill patternType="solid">
        <fgColor rgb="FFFF000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92D050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0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7" borderId="0" xfId="0" applyFont="1" applyFill="1" applyAlignment="1"/>
    <xf numFmtId="0" fontId="0" fillId="7" borderId="6" xfId="0" applyFont="1" applyFill="1" applyBorder="1"/>
    <xf numFmtId="0" fontId="3" fillId="7" borderId="6" xfId="0" applyFont="1" applyFill="1" applyBorder="1" applyAlignment="1">
      <alignment horizontal="left" vertical="center" wrapText="1"/>
    </xf>
    <xf numFmtId="3" fontId="3" fillId="7" borderId="6" xfId="0" applyNumberFormat="1" applyFont="1" applyFill="1" applyBorder="1" applyAlignment="1">
      <alignment horizontal="right" vertical="center" wrapText="1"/>
    </xf>
    <xf numFmtId="164" fontId="3" fillId="7" borderId="6" xfId="0" applyNumberFormat="1" applyFont="1" applyFill="1" applyBorder="1" applyAlignment="1">
      <alignment horizontal="left" vertical="center" wrapText="1"/>
    </xf>
    <xf numFmtId="0" fontId="1" fillId="0" borderId="0" xfId="0" applyFont="1" applyAlignment="1"/>
    <xf numFmtId="0" fontId="3" fillId="7" borderId="6" xfId="0" applyFont="1" applyFill="1" applyBorder="1" applyAlignment="1">
      <alignment vertical="center" wrapText="1"/>
    </xf>
    <xf numFmtId="0" fontId="0" fillId="6" borderId="7" xfId="0" applyFont="1" applyFill="1" applyBorder="1"/>
    <xf numFmtId="164" fontId="3" fillId="7" borderId="6" xfId="0" applyNumberFormat="1" applyFont="1" applyFill="1" applyBorder="1" applyAlignment="1">
      <alignment horizontal="left" vertical="center" wrapText="1"/>
    </xf>
    <xf numFmtId="0" fontId="0" fillId="6" borderId="7" xfId="0" applyFont="1" applyFill="1" applyBorder="1" applyAlignment="1"/>
    <xf numFmtId="3" fontId="3" fillId="7" borderId="6" xfId="0" applyNumberFormat="1" applyFont="1" applyFill="1" applyBorder="1" applyAlignment="1">
      <alignment horizontal="right" vertical="center" wrapText="1"/>
    </xf>
    <xf numFmtId="0" fontId="4" fillId="7" borderId="6" xfId="0" applyFont="1" applyFill="1" applyBorder="1" applyAlignment="1">
      <alignment vertical="center" wrapText="1"/>
    </xf>
    <xf numFmtId="0" fontId="4" fillId="7" borderId="6" xfId="0" applyFont="1" applyFill="1" applyBorder="1" applyAlignment="1">
      <alignment horizontal="left" vertical="center" wrapText="1"/>
    </xf>
    <xf numFmtId="0" fontId="0" fillId="7" borderId="0" xfId="0" applyFont="1" applyFill="1"/>
    <xf numFmtId="0" fontId="1" fillId="9" borderId="0" xfId="0" applyFont="1" applyFill="1"/>
    <xf numFmtId="0" fontId="1" fillId="9" borderId="0" xfId="0" applyFont="1" applyFill="1" applyAlignment="1"/>
    <xf numFmtId="0" fontId="1" fillId="8" borderId="0" xfId="0" applyFont="1" applyFill="1"/>
    <xf numFmtId="0" fontId="1" fillId="8" borderId="0" xfId="0" applyFont="1" applyFill="1" applyAlignment="1"/>
    <xf numFmtId="0" fontId="0" fillId="10" borderId="0" xfId="0" applyFont="1" applyFill="1" applyAlignment="1"/>
    <xf numFmtId="0" fontId="0" fillId="10" borderId="6" xfId="0" applyFont="1" applyFill="1" applyBorder="1" applyAlignment="1"/>
    <xf numFmtId="0" fontId="3" fillId="10" borderId="6" xfId="0" applyFont="1" applyFill="1" applyBorder="1" applyAlignment="1">
      <alignment vertical="center" wrapText="1"/>
    </xf>
    <xf numFmtId="0" fontId="3" fillId="10" borderId="6" xfId="0" applyFont="1" applyFill="1" applyBorder="1" applyAlignment="1">
      <alignment horizontal="left" vertical="center" wrapText="1"/>
    </xf>
    <xf numFmtId="3" fontId="3" fillId="10" borderId="6" xfId="0" applyNumberFormat="1" applyFont="1" applyFill="1" applyBorder="1" applyAlignment="1">
      <alignment horizontal="right" vertical="center" wrapText="1"/>
    </xf>
    <xf numFmtId="164" fontId="3" fillId="10" borderId="6" xfId="0" applyNumberFormat="1" applyFont="1" applyFill="1" applyBorder="1" applyAlignment="1">
      <alignment horizontal="left" vertical="center" wrapText="1"/>
    </xf>
    <xf numFmtId="0" fontId="0" fillId="10" borderId="6" xfId="0" applyFont="1" applyFill="1" applyBorder="1"/>
    <xf numFmtId="0" fontId="0" fillId="11" borderId="0" xfId="0" applyFont="1" applyFill="1"/>
    <xf numFmtId="0" fontId="0" fillId="11" borderId="6" xfId="0" applyFont="1" applyFill="1" applyBorder="1"/>
    <xf numFmtId="0" fontId="3" fillId="11" borderId="6" xfId="0" applyFont="1" applyFill="1" applyBorder="1" applyAlignment="1">
      <alignment vertical="center" wrapText="1"/>
    </xf>
    <xf numFmtId="0" fontId="3" fillId="11" borderId="6" xfId="0" applyFont="1" applyFill="1" applyBorder="1" applyAlignment="1">
      <alignment horizontal="left" vertical="center" wrapText="1"/>
    </xf>
    <xf numFmtId="3" fontId="3" fillId="11" borderId="6" xfId="0" applyNumberFormat="1" applyFont="1" applyFill="1" applyBorder="1" applyAlignment="1">
      <alignment horizontal="right" vertical="center" wrapText="1"/>
    </xf>
    <xf numFmtId="164" fontId="3" fillId="11" borderId="6" xfId="0" applyNumberFormat="1" applyFont="1" applyFill="1" applyBorder="1" applyAlignment="1">
      <alignment horizontal="left" vertical="center" wrapText="1"/>
    </xf>
    <xf numFmtId="0" fontId="0" fillId="11" borderId="0" xfId="0" applyFont="1" applyFill="1" applyAlignment="1"/>
    <xf numFmtId="0" fontId="0" fillId="11" borderId="6" xfId="0" applyFont="1" applyFill="1" applyBorder="1" applyAlignment="1"/>
    <xf numFmtId="0" fontId="0" fillId="6" borderId="10" xfId="0" applyFont="1" applyFill="1" applyBorder="1"/>
    <xf numFmtId="0" fontId="0" fillId="6" borderId="10" xfId="0" applyFont="1" applyFill="1" applyBorder="1" applyAlignment="1"/>
    <xf numFmtId="0" fontId="0" fillId="12" borderId="0" xfId="0" applyFont="1" applyFill="1" applyAlignment="1"/>
    <xf numFmtId="0" fontId="0" fillId="13" borderId="0" xfId="0" applyFont="1" applyFill="1" applyAlignment="1"/>
    <xf numFmtId="0" fontId="0" fillId="13" borderId="6" xfId="0" applyFont="1" applyFill="1" applyBorder="1" applyAlignment="1"/>
    <xf numFmtId="0" fontId="3" fillId="13" borderId="6" xfId="0" applyFont="1" applyFill="1" applyBorder="1" applyAlignment="1">
      <alignment horizontal="left" vertical="center" wrapText="1"/>
    </xf>
    <xf numFmtId="3" fontId="3" fillId="13" borderId="6" xfId="0" applyNumberFormat="1" applyFont="1" applyFill="1" applyBorder="1" applyAlignment="1">
      <alignment horizontal="right" vertical="center" wrapText="1"/>
    </xf>
    <xf numFmtId="0" fontId="0" fillId="14" borderId="0" xfId="0" applyFont="1" applyFill="1" applyAlignment="1">
      <alignment horizontal="left" vertical="center"/>
    </xf>
    <xf numFmtId="0" fontId="6" fillId="14" borderId="0" xfId="0" applyFont="1" applyFill="1" applyAlignment="1">
      <alignment horizontal="left" vertical="center"/>
    </xf>
    <xf numFmtId="3" fontId="7" fillId="11" borderId="6" xfId="0" applyNumberFormat="1" applyFont="1" applyFill="1" applyBorder="1" applyAlignment="1">
      <alignment horizontal="right" vertical="center" wrapText="1"/>
    </xf>
    <xf numFmtId="0" fontId="0" fillId="11" borderId="11" xfId="0" applyFont="1" applyFill="1" applyBorder="1"/>
    <xf numFmtId="0" fontId="4" fillId="11" borderId="6" xfId="0" applyFont="1" applyFill="1" applyBorder="1" applyAlignment="1">
      <alignment vertical="center" wrapText="1"/>
    </xf>
    <xf numFmtId="0" fontId="4" fillId="11" borderId="6" xfId="0" applyFont="1" applyFill="1" applyBorder="1" applyAlignment="1">
      <alignment horizontal="left" vertical="center" wrapText="1"/>
    </xf>
    <xf numFmtId="3" fontId="3" fillId="11" borderId="4" xfId="0" applyNumberFormat="1" applyFont="1" applyFill="1" applyBorder="1" applyAlignment="1">
      <alignment horizontal="right" vertical="center" wrapText="1"/>
    </xf>
    <xf numFmtId="0" fontId="0" fillId="15" borderId="0" xfId="0" applyFont="1" applyFill="1" applyAlignment="1"/>
    <xf numFmtId="0" fontId="0" fillId="15" borderId="6" xfId="0" applyFont="1" applyFill="1" applyBorder="1" applyAlignment="1"/>
    <xf numFmtId="0" fontId="3" fillId="15" borderId="6" xfId="0" applyFont="1" applyFill="1" applyBorder="1" applyAlignment="1">
      <alignment vertical="center" wrapText="1"/>
    </xf>
    <xf numFmtId="0" fontId="3" fillId="15" borderId="6" xfId="0" applyFont="1" applyFill="1" applyBorder="1" applyAlignment="1">
      <alignment horizontal="left" vertical="center" wrapText="1"/>
    </xf>
    <xf numFmtId="164" fontId="3" fillId="13" borderId="6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/>
    <xf numFmtId="0" fontId="0" fillId="0" borderId="0" xfId="0" applyFont="1" applyFill="1" applyAlignment="1"/>
    <xf numFmtId="3" fontId="7" fillId="15" borderId="1" xfId="0" applyNumberFormat="1" applyFont="1" applyFill="1" applyBorder="1" applyAlignment="1">
      <alignment horizontal="center" vertical="center" wrapText="1"/>
    </xf>
    <xf numFmtId="3" fontId="3" fillId="15" borderId="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/>
    <xf numFmtId="3" fontId="7" fillId="13" borderId="6" xfId="0" applyNumberFormat="1" applyFont="1" applyFill="1" applyBorder="1" applyAlignment="1">
      <alignment horizontal="right" vertical="center" wrapText="1"/>
    </xf>
    <xf numFmtId="0" fontId="6" fillId="14" borderId="6" xfId="0" applyFont="1" applyFill="1" applyBorder="1" applyAlignment="1">
      <alignment horizontal="right" vertical="center" wrapText="1"/>
    </xf>
    <xf numFmtId="3" fontId="3" fillId="15" borderId="6" xfId="0" applyNumberFormat="1" applyFont="1" applyFill="1" applyBorder="1" applyAlignment="1">
      <alignment horizontal="center" vertical="center" wrapText="1"/>
    </xf>
    <xf numFmtId="0" fontId="0" fillId="12" borderId="0" xfId="0" applyFont="1" applyFill="1"/>
    <xf numFmtId="0" fontId="6" fillId="12" borderId="6" xfId="0" applyFont="1" applyFill="1" applyBorder="1"/>
    <xf numFmtId="0" fontId="3" fillId="12" borderId="6" xfId="0" applyFont="1" applyFill="1" applyBorder="1" applyAlignment="1">
      <alignment vertical="center" wrapText="1"/>
    </xf>
    <xf numFmtId="0" fontId="3" fillId="12" borderId="6" xfId="0" applyFont="1" applyFill="1" applyBorder="1" applyAlignment="1">
      <alignment horizontal="left" vertical="center" wrapText="1"/>
    </xf>
    <xf numFmtId="3" fontId="3" fillId="12" borderId="6" xfId="0" applyNumberFormat="1" applyFont="1" applyFill="1" applyBorder="1" applyAlignment="1">
      <alignment horizontal="right" vertical="center" wrapText="1"/>
    </xf>
    <xf numFmtId="164" fontId="3" fillId="12" borderId="6" xfId="0" applyNumberFormat="1" applyFont="1" applyFill="1" applyBorder="1" applyAlignment="1">
      <alignment horizontal="left" vertical="center" wrapText="1"/>
    </xf>
    <xf numFmtId="0" fontId="0" fillId="11" borderId="6" xfId="0" applyFill="1" applyBorder="1"/>
    <xf numFmtId="0" fontId="6" fillId="0" borderId="0" xfId="0" applyFont="1" applyAlignment="1"/>
    <xf numFmtId="0" fontId="6" fillId="11" borderId="6" xfId="0" applyFont="1" applyFill="1" applyBorder="1"/>
    <xf numFmtId="164" fontId="3" fillId="11" borderId="3" xfId="0" applyNumberFormat="1" applyFont="1" applyFill="1" applyBorder="1" applyAlignment="1">
      <alignment horizontal="left" vertical="center" wrapText="1"/>
    </xf>
    <xf numFmtId="3" fontId="3" fillId="12" borderId="4" xfId="0" applyNumberFormat="1" applyFont="1" applyFill="1" applyBorder="1" applyAlignment="1">
      <alignment horizontal="right" vertical="center" wrapText="1"/>
    </xf>
    <xf numFmtId="3" fontId="3" fillId="12" borderId="13" xfId="0" applyNumberFormat="1" applyFont="1" applyFill="1" applyBorder="1" applyAlignment="1">
      <alignment horizontal="right" vertical="center" wrapText="1"/>
    </xf>
    <xf numFmtId="3" fontId="3" fillId="11" borderId="14" xfId="0" applyNumberFormat="1" applyFont="1" applyFill="1" applyBorder="1" applyAlignment="1">
      <alignment vertical="center" wrapText="1"/>
    </xf>
    <xf numFmtId="0" fontId="8" fillId="11" borderId="0" xfId="0" applyFont="1" applyFill="1"/>
    <xf numFmtId="0" fontId="8" fillId="11" borderId="6" xfId="0" applyFont="1" applyFill="1" applyBorder="1"/>
    <xf numFmtId="0" fontId="7" fillId="11" borderId="6" xfId="0" applyFont="1" applyFill="1" applyBorder="1" applyAlignment="1">
      <alignment vertical="center" wrapText="1"/>
    </xf>
    <xf numFmtId="0" fontId="7" fillId="11" borderId="6" xfId="0" applyFont="1" applyFill="1" applyBorder="1" applyAlignment="1">
      <alignment horizontal="left" vertical="center" wrapText="1"/>
    </xf>
    <xf numFmtId="3" fontId="7" fillId="11" borderId="6" xfId="0" applyNumberFormat="1" applyFont="1" applyFill="1" applyBorder="1" applyAlignment="1">
      <alignment vertical="center" wrapText="1"/>
    </xf>
    <xf numFmtId="164" fontId="7" fillId="11" borderId="6" xfId="0" applyNumberFormat="1" applyFont="1" applyFill="1" applyBorder="1" applyAlignment="1">
      <alignment horizontal="left" vertical="center" wrapText="1"/>
    </xf>
    <xf numFmtId="0" fontId="0" fillId="0" borderId="7" xfId="0" applyFont="1" applyFill="1" applyBorder="1"/>
    <xf numFmtId="0" fontId="3" fillId="11" borderId="1" xfId="0" applyFont="1" applyFill="1" applyBorder="1" applyAlignment="1">
      <alignment horizontal="left" vertical="center" wrapText="1"/>
    </xf>
    <xf numFmtId="3" fontId="7" fillId="11" borderId="12" xfId="0" applyNumberFormat="1" applyFont="1" applyFill="1" applyBorder="1" applyAlignment="1">
      <alignment vertical="center" wrapText="1"/>
    </xf>
    <xf numFmtId="14" fontId="3" fillId="11" borderId="6" xfId="0" applyNumberFormat="1" applyFont="1" applyFill="1" applyBorder="1" applyAlignment="1">
      <alignment horizontal="left" vertical="center" wrapText="1"/>
    </xf>
    <xf numFmtId="0" fontId="0" fillId="7" borderId="8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2" fillId="4" borderId="4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0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6" fillId="12" borderId="0" xfId="0" applyFont="1" applyFill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X1025"/>
  <sheetViews>
    <sheetView tabSelected="1" workbookViewId="0">
      <selection activeCell="F73" sqref="F73"/>
    </sheetView>
  </sheetViews>
  <sheetFormatPr defaultColWidth="14.44140625" defaultRowHeight="15" customHeight="1" x14ac:dyDescent="0.3"/>
  <cols>
    <col min="1" max="1" width="8.6640625" customWidth="1"/>
    <col min="2" max="2" width="9.44140625" customWidth="1"/>
    <col min="3" max="3" width="31.6640625" customWidth="1"/>
    <col min="4" max="4" width="11.6640625" customWidth="1"/>
    <col min="5" max="5" width="12.6640625" customWidth="1"/>
    <col min="6" max="8" width="16.109375" customWidth="1"/>
    <col min="9" max="11" width="12.33203125" customWidth="1"/>
    <col min="12" max="12" width="8.6640625" customWidth="1"/>
    <col min="13" max="13" width="35.33203125" customWidth="1"/>
    <col min="14" max="27" width="8.6640625" customWidth="1"/>
  </cols>
  <sheetData>
    <row r="1" spans="1:752" ht="14.4" x14ac:dyDescent="0.3">
      <c r="A1" s="1"/>
      <c r="B1" s="93"/>
      <c r="C1" s="94"/>
      <c r="D1" s="95"/>
      <c r="E1" s="96" t="s">
        <v>0</v>
      </c>
      <c r="F1" s="94"/>
      <c r="G1" s="94"/>
      <c r="H1" s="94"/>
      <c r="I1" s="94"/>
      <c r="J1" s="94"/>
      <c r="K1" s="95"/>
    </row>
    <row r="2" spans="1:752" ht="14.4" x14ac:dyDescent="0.3">
      <c r="A2" s="2"/>
      <c r="B2" s="91" t="s">
        <v>1</v>
      </c>
      <c r="C2" s="91" t="s">
        <v>2</v>
      </c>
      <c r="D2" s="91" t="s">
        <v>3</v>
      </c>
      <c r="E2" s="98" t="s">
        <v>4</v>
      </c>
      <c r="F2" s="97" t="s">
        <v>5</v>
      </c>
      <c r="G2" s="94"/>
      <c r="H2" s="95"/>
      <c r="I2" s="98" t="s">
        <v>6</v>
      </c>
      <c r="J2" s="98" t="s">
        <v>7</v>
      </c>
      <c r="K2" s="98" t="s">
        <v>8</v>
      </c>
    </row>
    <row r="3" spans="1:752" ht="65.25" customHeight="1" x14ac:dyDescent="0.3">
      <c r="A3" s="4" t="s">
        <v>22</v>
      </c>
      <c r="B3" s="92"/>
      <c r="C3" s="92"/>
      <c r="D3" s="92"/>
      <c r="E3" s="92"/>
      <c r="F3" s="3" t="s">
        <v>9</v>
      </c>
      <c r="G3" s="3" t="s">
        <v>10</v>
      </c>
      <c r="H3" s="3" t="s">
        <v>11</v>
      </c>
      <c r="I3" s="92"/>
      <c r="J3" s="92"/>
      <c r="K3" s="92"/>
    </row>
    <row r="4" spans="1:752" ht="14.4" x14ac:dyDescent="0.3">
      <c r="A4" s="5">
        <v>4</v>
      </c>
      <c r="B4" s="6" t="s">
        <v>12</v>
      </c>
      <c r="C4" s="7" t="s">
        <v>13</v>
      </c>
      <c r="D4" s="7" t="s">
        <v>14</v>
      </c>
      <c r="E4" s="7" t="s">
        <v>15</v>
      </c>
      <c r="F4" s="8">
        <v>60000000</v>
      </c>
      <c r="G4" s="8">
        <v>51000000</v>
      </c>
      <c r="H4" s="8">
        <v>3000000</v>
      </c>
      <c r="I4" s="9">
        <v>42767</v>
      </c>
      <c r="J4" s="9">
        <v>42795</v>
      </c>
      <c r="K4" s="9">
        <v>42795</v>
      </c>
    </row>
    <row r="5" spans="1:752" ht="14.4" x14ac:dyDescent="0.3">
      <c r="A5" s="5">
        <v>18</v>
      </c>
      <c r="B5" s="6" t="s">
        <v>12</v>
      </c>
      <c r="C5" s="7" t="s">
        <v>13</v>
      </c>
      <c r="D5" s="7" t="s">
        <v>14</v>
      </c>
      <c r="E5" s="7" t="s">
        <v>15</v>
      </c>
      <c r="F5" s="8">
        <v>70000000</v>
      </c>
      <c r="G5" s="8">
        <v>59500000</v>
      </c>
      <c r="H5" s="8">
        <v>3500000</v>
      </c>
      <c r="I5" s="9">
        <v>43009</v>
      </c>
      <c r="J5" s="9">
        <v>43040</v>
      </c>
      <c r="K5" s="9">
        <v>43040</v>
      </c>
    </row>
    <row r="6" spans="1:752" s="40" customFormat="1" ht="14.4" x14ac:dyDescent="0.3">
      <c r="A6" s="30">
        <v>32</v>
      </c>
      <c r="B6" s="31" t="s">
        <v>12</v>
      </c>
      <c r="C6" s="33" t="s">
        <v>13</v>
      </c>
      <c r="D6" s="33" t="s">
        <v>14</v>
      </c>
      <c r="E6" s="33" t="s">
        <v>15</v>
      </c>
      <c r="F6" s="34">
        <v>155611494</v>
      </c>
      <c r="G6" s="34">
        <v>132269770</v>
      </c>
      <c r="H6" s="34">
        <v>7780574</v>
      </c>
      <c r="I6" s="35">
        <v>43374</v>
      </c>
      <c r="J6" s="35">
        <v>43374</v>
      </c>
      <c r="K6" s="35">
        <v>43405</v>
      </c>
      <c r="L6" s="57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  <c r="IW6" s="58"/>
      <c r="IX6" s="58"/>
      <c r="IY6" s="58"/>
      <c r="IZ6" s="58"/>
      <c r="JA6" s="58"/>
      <c r="JB6" s="58"/>
      <c r="JC6" s="58"/>
      <c r="JD6" s="58"/>
      <c r="JE6" s="58"/>
      <c r="JF6" s="58"/>
      <c r="JG6" s="58"/>
      <c r="JH6" s="58"/>
      <c r="JI6" s="58"/>
      <c r="JJ6" s="58"/>
      <c r="JK6" s="58"/>
      <c r="JL6" s="58"/>
      <c r="JM6" s="58"/>
      <c r="JN6" s="58"/>
      <c r="JO6" s="58"/>
      <c r="JP6" s="58"/>
      <c r="JQ6" s="58"/>
      <c r="JR6" s="58"/>
      <c r="JS6" s="58"/>
      <c r="JT6" s="58"/>
      <c r="JU6" s="58"/>
      <c r="JV6" s="58"/>
      <c r="JW6" s="58"/>
      <c r="JX6" s="58"/>
      <c r="JY6" s="58"/>
      <c r="JZ6" s="58"/>
      <c r="KA6" s="58"/>
      <c r="KB6" s="58"/>
      <c r="KC6" s="58"/>
      <c r="KD6" s="58"/>
      <c r="KE6" s="58"/>
      <c r="KF6" s="58"/>
      <c r="KG6" s="58"/>
      <c r="KH6" s="58"/>
      <c r="KI6" s="58"/>
      <c r="KJ6" s="58"/>
      <c r="KK6" s="58"/>
      <c r="KL6" s="58"/>
      <c r="KM6" s="58"/>
      <c r="KN6" s="58"/>
      <c r="KO6" s="58"/>
      <c r="KP6" s="58"/>
      <c r="KQ6" s="58"/>
      <c r="KR6" s="58"/>
      <c r="KS6" s="58"/>
      <c r="KT6" s="58"/>
      <c r="KU6" s="58"/>
      <c r="KV6" s="58"/>
      <c r="KW6" s="58"/>
      <c r="KX6" s="58"/>
      <c r="KY6" s="58"/>
      <c r="KZ6" s="58"/>
      <c r="LA6" s="58"/>
      <c r="LB6" s="58"/>
      <c r="LC6" s="58"/>
      <c r="LD6" s="58"/>
      <c r="LE6" s="58"/>
      <c r="LF6" s="58"/>
      <c r="LG6" s="58"/>
      <c r="LH6" s="58"/>
      <c r="LI6" s="58"/>
      <c r="LJ6" s="58"/>
      <c r="LK6" s="58"/>
      <c r="LL6" s="58"/>
      <c r="LM6" s="58"/>
      <c r="LN6" s="58"/>
      <c r="LO6" s="58"/>
      <c r="LP6" s="58"/>
      <c r="LQ6" s="58"/>
      <c r="LR6" s="58"/>
      <c r="LS6" s="58"/>
      <c r="LT6" s="58"/>
      <c r="LU6" s="58"/>
      <c r="LV6" s="58"/>
      <c r="LW6" s="58"/>
      <c r="LX6" s="58"/>
      <c r="LY6" s="58"/>
      <c r="LZ6" s="58"/>
      <c r="MA6" s="58"/>
      <c r="MB6" s="58"/>
      <c r="MC6" s="58"/>
      <c r="MD6" s="58"/>
      <c r="ME6" s="58"/>
      <c r="MF6" s="58"/>
      <c r="MG6" s="58"/>
      <c r="MH6" s="58"/>
      <c r="MI6" s="58"/>
      <c r="MJ6" s="58"/>
      <c r="MK6" s="58"/>
      <c r="ML6" s="58"/>
      <c r="MM6" s="58"/>
      <c r="MN6" s="58"/>
      <c r="MO6" s="58"/>
      <c r="MP6" s="58"/>
      <c r="MQ6" s="58"/>
      <c r="MR6" s="58"/>
      <c r="MS6" s="58"/>
      <c r="MT6" s="58"/>
      <c r="MU6" s="58"/>
      <c r="MV6" s="58"/>
      <c r="MW6" s="58"/>
      <c r="MX6" s="58"/>
      <c r="MY6" s="58"/>
      <c r="MZ6" s="58"/>
      <c r="NA6" s="58"/>
      <c r="NB6" s="58"/>
      <c r="NC6" s="58"/>
      <c r="ND6" s="58"/>
      <c r="NE6" s="58"/>
      <c r="NF6" s="58"/>
      <c r="NG6" s="58"/>
      <c r="NH6" s="58"/>
      <c r="NI6" s="58"/>
      <c r="NJ6" s="58"/>
      <c r="NK6" s="58"/>
      <c r="NL6" s="58"/>
      <c r="NM6" s="58"/>
      <c r="NN6" s="58"/>
      <c r="NO6" s="58"/>
      <c r="NP6" s="58"/>
      <c r="NQ6" s="58"/>
      <c r="NR6" s="58"/>
      <c r="NS6" s="58"/>
      <c r="NT6" s="58"/>
      <c r="NU6" s="58"/>
      <c r="NV6" s="58"/>
      <c r="NW6" s="58"/>
      <c r="NX6" s="58"/>
      <c r="NY6" s="58"/>
      <c r="NZ6" s="58"/>
      <c r="OA6" s="58"/>
      <c r="OB6" s="58"/>
      <c r="OC6" s="58"/>
      <c r="OD6" s="58"/>
      <c r="OE6" s="58"/>
      <c r="OF6" s="58"/>
      <c r="OG6" s="58"/>
      <c r="OH6" s="58"/>
      <c r="OI6" s="58"/>
      <c r="OJ6" s="58"/>
      <c r="OK6" s="58"/>
      <c r="OL6" s="58"/>
      <c r="OM6" s="58"/>
      <c r="ON6" s="58"/>
      <c r="OO6" s="58"/>
      <c r="OP6" s="58"/>
      <c r="OQ6" s="58"/>
      <c r="OR6" s="58"/>
      <c r="OS6" s="58"/>
      <c r="OT6" s="58"/>
      <c r="OU6" s="58"/>
      <c r="OV6" s="58"/>
      <c r="OW6" s="58"/>
      <c r="OX6" s="58"/>
      <c r="OY6" s="58"/>
      <c r="OZ6" s="58"/>
      <c r="PA6" s="58"/>
      <c r="PB6" s="58"/>
      <c r="PC6" s="58"/>
      <c r="PD6" s="58"/>
      <c r="PE6" s="58"/>
      <c r="PF6" s="58"/>
      <c r="PG6" s="58"/>
      <c r="PH6" s="58"/>
      <c r="PI6" s="58"/>
      <c r="PJ6" s="58"/>
      <c r="PK6" s="58"/>
      <c r="PL6" s="58"/>
      <c r="PM6" s="58"/>
      <c r="PN6" s="58"/>
      <c r="PO6" s="58"/>
      <c r="PP6" s="58"/>
      <c r="PQ6" s="58"/>
      <c r="PR6" s="58"/>
      <c r="PS6" s="58"/>
      <c r="PT6" s="58"/>
      <c r="PU6" s="58"/>
      <c r="PV6" s="58"/>
      <c r="PW6" s="58"/>
      <c r="PX6" s="58"/>
      <c r="PY6" s="58"/>
      <c r="PZ6" s="58"/>
      <c r="QA6" s="58"/>
      <c r="QB6" s="58"/>
      <c r="QC6" s="58"/>
      <c r="QD6" s="58"/>
      <c r="QE6" s="58"/>
      <c r="QF6" s="58"/>
      <c r="QG6" s="58"/>
      <c r="QH6" s="58"/>
      <c r="QI6" s="58"/>
      <c r="QJ6" s="58"/>
      <c r="QK6" s="58"/>
      <c r="QL6" s="58"/>
      <c r="QM6" s="58"/>
      <c r="QN6" s="58"/>
      <c r="QO6" s="58"/>
      <c r="QP6" s="58"/>
      <c r="QQ6" s="58"/>
      <c r="QR6" s="58"/>
      <c r="QS6" s="58"/>
      <c r="QT6" s="58"/>
      <c r="QU6" s="58"/>
      <c r="QV6" s="58"/>
      <c r="QW6" s="58"/>
      <c r="QX6" s="58"/>
      <c r="QY6" s="58"/>
      <c r="QZ6" s="58"/>
      <c r="RA6" s="58"/>
      <c r="RB6" s="58"/>
      <c r="RC6" s="58"/>
      <c r="RD6" s="58"/>
      <c r="RE6" s="58"/>
      <c r="RF6" s="58"/>
      <c r="RG6" s="58"/>
      <c r="RH6" s="58"/>
      <c r="RI6" s="58"/>
      <c r="RJ6" s="58"/>
      <c r="RK6" s="58"/>
      <c r="RL6" s="58"/>
      <c r="RM6" s="58"/>
      <c r="RN6" s="58"/>
      <c r="RO6" s="58"/>
      <c r="RP6" s="58"/>
      <c r="RQ6" s="58"/>
      <c r="RR6" s="58"/>
      <c r="RS6" s="58"/>
      <c r="RT6" s="58"/>
      <c r="RU6" s="58"/>
      <c r="RV6" s="58"/>
      <c r="RW6" s="58"/>
      <c r="RX6" s="58"/>
      <c r="RY6" s="58"/>
      <c r="RZ6" s="58"/>
      <c r="SA6" s="58"/>
      <c r="SB6" s="58"/>
      <c r="SC6" s="58"/>
      <c r="SD6" s="58"/>
      <c r="SE6" s="58"/>
      <c r="SF6" s="58"/>
      <c r="SG6" s="58"/>
      <c r="SH6" s="58"/>
      <c r="SI6" s="58"/>
      <c r="SJ6" s="58"/>
      <c r="SK6" s="58"/>
      <c r="SL6" s="58"/>
      <c r="SM6" s="58"/>
      <c r="SN6" s="58"/>
      <c r="SO6" s="58"/>
      <c r="SP6" s="58"/>
      <c r="SQ6" s="58"/>
      <c r="SR6" s="58"/>
      <c r="SS6" s="58"/>
      <c r="ST6" s="58"/>
      <c r="SU6" s="58"/>
      <c r="SV6" s="58"/>
      <c r="SW6" s="58"/>
      <c r="SX6" s="58"/>
      <c r="SY6" s="58"/>
      <c r="SZ6" s="58"/>
      <c r="TA6" s="58"/>
      <c r="TB6" s="58"/>
      <c r="TC6" s="58"/>
      <c r="TD6" s="58"/>
      <c r="TE6" s="58"/>
      <c r="TF6" s="58"/>
      <c r="TG6" s="58"/>
      <c r="TH6" s="58"/>
      <c r="TI6" s="58"/>
      <c r="TJ6" s="58"/>
      <c r="TK6" s="58"/>
      <c r="TL6" s="58"/>
      <c r="TM6" s="58"/>
      <c r="TN6" s="58"/>
      <c r="TO6" s="58"/>
      <c r="TP6" s="58"/>
      <c r="TQ6" s="58"/>
      <c r="TR6" s="58"/>
      <c r="TS6" s="58"/>
      <c r="TT6" s="58"/>
      <c r="TU6" s="58"/>
      <c r="TV6" s="58"/>
      <c r="TW6" s="58"/>
      <c r="TX6" s="58"/>
      <c r="TY6" s="58"/>
      <c r="TZ6" s="58"/>
      <c r="UA6" s="58"/>
      <c r="UB6" s="58"/>
      <c r="UC6" s="58"/>
      <c r="UD6" s="58"/>
      <c r="UE6" s="58"/>
      <c r="UF6" s="58"/>
      <c r="UG6" s="58"/>
      <c r="UH6" s="58"/>
      <c r="UI6" s="58"/>
      <c r="UJ6" s="58"/>
      <c r="UK6" s="58"/>
      <c r="UL6" s="58"/>
      <c r="UM6" s="58"/>
      <c r="UN6" s="58"/>
      <c r="UO6" s="58"/>
      <c r="UP6" s="58"/>
      <c r="UQ6" s="58"/>
      <c r="UR6" s="58"/>
      <c r="US6" s="58"/>
      <c r="UT6" s="58"/>
      <c r="UU6" s="58"/>
      <c r="UV6" s="58"/>
      <c r="UW6" s="58"/>
      <c r="UX6" s="58"/>
      <c r="UY6" s="58"/>
      <c r="UZ6" s="58"/>
      <c r="VA6" s="58"/>
      <c r="VB6" s="58"/>
      <c r="VC6" s="58"/>
      <c r="VD6" s="58"/>
      <c r="VE6" s="58"/>
      <c r="VF6" s="58"/>
      <c r="VG6" s="58"/>
      <c r="VH6" s="58"/>
      <c r="VI6" s="58"/>
      <c r="VJ6" s="58"/>
      <c r="VK6" s="58"/>
      <c r="VL6" s="58"/>
      <c r="VM6" s="58"/>
      <c r="VN6" s="58"/>
      <c r="VO6" s="58"/>
      <c r="VP6" s="58"/>
      <c r="VQ6" s="58"/>
      <c r="VR6" s="58"/>
      <c r="VS6" s="58"/>
      <c r="VT6" s="58"/>
      <c r="VU6" s="58"/>
      <c r="VV6" s="58"/>
      <c r="VW6" s="58"/>
      <c r="VX6" s="58"/>
      <c r="VY6" s="58"/>
      <c r="VZ6" s="58"/>
      <c r="WA6" s="58"/>
      <c r="WB6" s="58"/>
      <c r="WC6" s="58"/>
      <c r="WD6" s="58"/>
      <c r="WE6" s="58"/>
      <c r="WF6" s="58"/>
      <c r="WG6" s="58"/>
      <c r="WH6" s="58"/>
      <c r="WI6" s="58"/>
      <c r="WJ6" s="58"/>
      <c r="WK6" s="58"/>
      <c r="WL6" s="58"/>
      <c r="WM6" s="58"/>
      <c r="WN6" s="58"/>
      <c r="WO6" s="58"/>
      <c r="WP6" s="58"/>
      <c r="WQ6" s="58"/>
      <c r="WR6" s="58"/>
      <c r="WS6" s="58"/>
      <c r="WT6" s="58"/>
      <c r="WU6" s="58"/>
      <c r="WV6" s="58"/>
      <c r="WW6" s="58"/>
      <c r="WX6" s="58"/>
      <c r="WY6" s="58"/>
      <c r="WZ6" s="58"/>
      <c r="XA6" s="58"/>
      <c r="XB6" s="58"/>
      <c r="XC6" s="58"/>
      <c r="XD6" s="58"/>
      <c r="XE6" s="58"/>
      <c r="XF6" s="58"/>
      <c r="XG6" s="58"/>
      <c r="XH6" s="58"/>
      <c r="XI6" s="58"/>
      <c r="XJ6" s="58"/>
      <c r="XK6" s="58"/>
      <c r="XL6" s="58"/>
      <c r="XM6" s="58"/>
      <c r="XN6" s="58"/>
      <c r="XO6" s="58"/>
      <c r="XP6" s="58"/>
      <c r="XQ6" s="58"/>
      <c r="XR6" s="58"/>
      <c r="XS6" s="58"/>
      <c r="XT6" s="58"/>
      <c r="XU6" s="58"/>
      <c r="XV6" s="58"/>
      <c r="XW6" s="58"/>
      <c r="XX6" s="58"/>
      <c r="XY6" s="58"/>
      <c r="XZ6" s="58"/>
      <c r="YA6" s="58"/>
      <c r="YB6" s="58"/>
      <c r="YC6" s="58"/>
      <c r="YD6" s="58"/>
      <c r="YE6" s="58"/>
      <c r="YF6" s="58"/>
      <c r="YG6" s="58"/>
      <c r="YH6" s="58"/>
      <c r="YI6" s="58"/>
      <c r="YJ6" s="58"/>
      <c r="YK6" s="58"/>
      <c r="YL6" s="58"/>
      <c r="YM6" s="58"/>
      <c r="YN6" s="58"/>
      <c r="YO6" s="58"/>
      <c r="YP6" s="58"/>
      <c r="YQ6" s="58"/>
      <c r="YR6" s="58"/>
      <c r="YS6" s="58"/>
      <c r="YT6" s="58"/>
      <c r="YU6" s="58"/>
      <c r="YV6" s="58"/>
      <c r="YW6" s="58"/>
      <c r="YX6" s="58"/>
      <c r="YY6" s="58"/>
      <c r="YZ6" s="58"/>
      <c r="ZA6" s="58"/>
      <c r="ZB6" s="58"/>
      <c r="ZC6" s="58"/>
      <c r="ZD6" s="58"/>
      <c r="ZE6" s="58"/>
      <c r="ZF6" s="58"/>
      <c r="ZG6" s="58"/>
      <c r="ZH6" s="58"/>
      <c r="ZI6" s="58"/>
      <c r="ZJ6" s="58"/>
      <c r="ZK6" s="58"/>
      <c r="ZL6" s="58"/>
      <c r="ZM6" s="58"/>
      <c r="ZN6" s="58"/>
      <c r="ZO6" s="58"/>
      <c r="ZP6" s="58"/>
      <c r="ZQ6" s="58"/>
      <c r="ZR6" s="58"/>
      <c r="ZS6" s="58"/>
      <c r="ZT6" s="58"/>
      <c r="ZU6" s="58"/>
      <c r="ZV6" s="58"/>
      <c r="ZW6" s="58"/>
      <c r="ZX6" s="58"/>
      <c r="ZY6" s="58"/>
      <c r="ZZ6" s="58"/>
      <c r="AAA6" s="58"/>
      <c r="AAB6" s="58"/>
      <c r="AAC6" s="58"/>
      <c r="AAD6" s="58"/>
      <c r="AAE6" s="58"/>
      <c r="AAF6" s="58"/>
      <c r="AAG6" s="58"/>
      <c r="AAH6" s="58"/>
      <c r="AAI6" s="58"/>
      <c r="AAJ6" s="58"/>
      <c r="AAK6" s="58"/>
      <c r="AAL6" s="58"/>
      <c r="AAM6" s="58"/>
      <c r="AAN6" s="58"/>
      <c r="AAO6" s="58"/>
      <c r="AAP6" s="58"/>
      <c r="AAQ6" s="58"/>
      <c r="AAR6" s="58"/>
      <c r="AAS6" s="58"/>
      <c r="AAT6" s="58"/>
      <c r="AAU6" s="58"/>
      <c r="AAV6" s="58"/>
      <c r="AAW6" s="58"/>
      <c r="AAX6" s="58"/>
      <c r="AAY6" s="58"/>
      <c r="AAZ6" s="58"/>
      <c r="ABA6" s="58"/>
      <c r="ABB6" s="58"/>
      <c r="ABC6" s="58"/>
      <c r="ABD6" s="58"/>
      <c r="ABE6" s="58"/>
      <c r="ABF6" s="58"/>
      <c r="ABG6" s="58"/>
      <c r="ABH6" s="58"/>
      <c r="ABI6" s="58"/>
      <c r="ABJ6" s="58"/>
      <c r="ABK6" s="58"/>
      <c r="ABL6" s="58"/>
      <c r="ABM6" s="58"/>
      <c r="ABN6" s="58"/>
      <c r="ABO6" s="58"/>
      <c r="ABP6" s="58"/>
      <c r="ABQ6" s="58"/>
      <c r="ABR6" s="58"/>
      <c r="ABS6" s="58"/>
      <c r="ABT6" s="58"/>
      <c r="ABU6" s="58"/>
      <c r="ABV6" s="58"/>
      <c r="ABW6" s="58"/>
      <c r="ABX6" s="58"/>
    </row>
    <row r="7" spans="1:752" s="40" customFormat="1" ht="14.4" x14ac:dyDescent="0.3">
      <c r="A7" s="30">
        <v>56</v>
      </c>
      <c r="B7" s="31" t="s">
        <v>12</v>
      </c>
      <c r="C7" s="33" t="s">
        <v>13</v>
      </c>
      <c r="D7" s="33" t="s">
        <v>14</v>
      </c>
      <c r="E7" s="33" t="s">
        <v>15</v>
      </c>
      <c r="F7" s="34">
        <v>23000000</v>
      </c>
      <c r="G7" s="34">
        <v>19550000</v>
      </c>
      <c r="H7" s="34">
        <v>1150000</v>
      </c>
      <c r="I7" s="35">
        <v>44256</v>
      </c>
      <c r="J7" s="35">
        <v>44335</v>
      </c>
      <c r="K7" s="35">
        <v>44351</v>
      </c>
      <c r="L7" s="57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  <c r="IW7" s="58"/>
      <c r="IX7" s="58"/>
      <c r="IY7" s="58"/>
      <c r="IZ7" s="58"/>
      <c r="JA7" s="58"/>
      <c r="JB7" s="58"/>
      <c r="JC7" s="58"/>
      <c r="JD7" s="58"/>
      <c r="JE7" s="58"/>
      <c r="JF7" s="58"/>
      <c r="JG7" s="58"/>
      <c r="JH7" s="58"/>
      <c r="JI7" s="58"/>
      <c r="JJ7" s="58"/>
      <c r="JK7" s="58"/>
      <c r="JL7" s="58"/>
      <c r="JM7" s="58"/>
      <c r="JN7" s="58"/>
      <c r="JO7" s="58"/>
      <c r="JP7" s="58"/>
      <c r="JQ7" s="58"/>
      <c r="JR7" s="58"/>
      <c r="JS7" s="58"/>
      <c r="JT7" s="58"/>
      <c r="JU7" s="58"/>
      <c r="JV7" s="58"/>
      <c r="JW7" s="58"/>
      <c r="JX7" s="58"/>
      <c r="JY7" s="58"/>
      <c r="JZ7" s="58"/>
      <c r="KA7" s="58"/>
      <c r="KB7" s="58"/>
      <c r="KC7" s="58"/>
      <c r="KD7" s="58"/>
      <c r="KE7" s="58"/>
      <c r="KF7" s="58"/>
      <c r="KG7" s="58"/>
      <c r="KH7" s="58"/>
      <c r="KI7" s="58"/>
      <c r="KJ7" s="58"/>
      <c r="KK7" s="58"/>
      <c r="KL7" s="58"/>
      <c r="KM7" s="58"/>
      <c r="KN7" s="58"/>
      <c r="KO7" s="58"/>
      <c r="KP7" s="58"/>
      <c r="KQ7" s="58"/>
      <c r="KR7" s="58"/>
      <c r="KS7" s="58"/>
      <c r="KT7" s="58"/>
      <c r="KU7" s="58"/>
      <c r="KV7" s="58"/>
      <c r="KW7" s="58"/>
      <c r="KX7" s="58"/>
      <c r="KY7" s="58"/>
      <c r="KZ7" s="58"/>
      <c r="LA7" s="58"/>
      <c r="LB7" s="58"/>
      <c r="LC7" s="58"/>
      <c r="LD7" s="58"/>
      <c r="LE7" s="58"/>
      <c r="LF7" s="58"/>
      <c r="LG7" s="58"/>
      <c r="LH7" s="58"/>
      <c r="LI7" s="58"/>
      <c r="LJ7" s="58"/>
      <c r="LK7" s="58"/>
      <c r="LL7" s="58"/>
      <c r="LM7" s="58"/>
      <c r="LN7" s="58"/>
      <c r="LO7" s="58"/>
      <c r="LP7" s="58"/>
      <c r="LQ7" s="58"/>
      <c r="LR7" s="58"/>
      <c r="LS7" s="58"/>
      <c r="LT7" s="58"/>
      <c r="LU7" s="58"/>
      <c r="LV7" s="58"/>
      <c r="LW7" s="58"/>
      <c r="LX7" s="58"/>
      <c r="LY7" s="58"/>
      <c r="LZ7" s="58"/>
      <c r="MA7" s="58"/>
      <c r="MB7" s="58"/>
      <c r="MC7" s="58"/>
      <c r="MD7" s="58"/>
      <c r="ME7" s="58"/>
      <c r="MF7" s="58"/>
      <c r="MG7" s="58"/>
      <c r="MH7" s="58"/>
      <c r="MI7" s="58"/>
      <c r="MJ7" s="58"/>
      <c r="MK7" s="58"/>
      <c r="ML7" s="58"/>
      <c r="MM7" s="58"/>
      <c r="MN7" s="58"/>
      <c r="MO7" s="58"/>
      <c r="MP7" s="58"/>
      <c r="MQ7" s="58"/>
      <c r="MR7" s="58"/>
      <c r="MS7" s="58"/>
      <c r="MT7" s="58"/>
      <c r="MU7" s="58"/>
      <c r="MV7" s="58"/>
      <c r="MW7" s="58"/>
      <c r="MX7" s="58"/>
      <c r="MY7" s="58"/>
      <c r="MZ7" s="58"/>
      <c r="NA7" s="58"/>
      <c r="NB7" s="58"/>
      <c r="NC7" s="58"/>
      <c r="ND7" s="58"/>
      <c r="NE7" s="58"/>
      <c r="NF7" s="58"/>
      <c r="NG7" s="58"/>
      <c r="NH7" s="58"/>
      <c r="NI7" s="58"/>
      <c r="NJ7" s="58"/>
      <c r="NK7" s="58"/>
      <c r="NL7" s="58"/>
      <c r="NM7" s="58"/>
      <c r="NN7" s="58"/>
      <c r="NO7" s="58"/>
      <c r="NP7" s="58"/>
      <c r="NQ7" s="58"/>
      <c r="NR7" s="58"/>
      <c r="NS7" s="58"/>
      <c r="NT7" s="58"/>
      <c r="NU7" s="58"/>
      <c r="NV7" s="58"/>
      <c r="NW7" s="58"/>
      <c r="NX7" s="58"/>
      <c r="NY7" s="58"/>
      <c r="NZ7" s="58"/>
      <c r="OA7" s="58"/>
      <c r="OB7" s="58"/>
      <c r="OC7" s="58"/>
      <c r="OD7" s="58"/>
      <c r="OE7" s="58"/>
      <c r="OF7" s="58"/>
      <c r="OG7" s="58"/>
      <c r="OH7" s="58"/>
      <c r="OI7" s="58"/>
      <c r="OJ7" s="58"/>
      <c r="OK7" s="58"/>
      <c r="OL7" s="58"/>
      <c r="OM7" s="58"/>
      <c r="ON7" s="58"/>
      <c r="OO7" s="58"/>
      <c r="OP7" s="58"/>
      <c r="OQ7" s="58"/>
      <c r="OR7" s="58"/>
      <c r="OS7" s="58"/>
      <c r="OT7" s="58"/>
      <c r="OU7" s="58"/>
      <c r="OV7" s="58"/>
      <c r="OW7" s="58"/>
      <c r="OX7" s="58"/>
      <c r="OY7" s="58"/>
      <c r="OZ7" s="58"/>
      <c r="PA7" s="58"/>
      <c r="PB7" s="58"/>
      <c r="PC7" s="58"/>
      <c r="PD7" s="58"/>
      <c r="PE7" s="58"/>
      <c r="PF7" s="58"/>
      <c r="PG7" s="58"/>
      <c r="PH7" s="58"/>
      <c r="PI7" s="58"/>
      <c r="PJ7" s="58"/>
      <c r="PK7" s="58"/>
      <c r="PL7" s="58"/>
      <c r="PM7" s="58"/>
      <c r="PN7" s="58"/>
      <c r="PO7" s="58"/>
      <c r="PP7" s="58"/>
      <c r="PQ7" s="58"/>
      <c r="PR7" s="58"/>
      <c r="PS7" s="58"/>
      <c r="PT7" s="58"/>
      <c r="PU7" s="58"/>
      <c r="PV7" s="58"/>
      <c r="PW7" s="58"/>
      <c r="PX7" s="58"/>
      <c r="PY7" s="58"/>
      <c r="PZ7" s="58"/>
      <c r="QA7" s="58"/>
      <c r="QB7" s="58"/>
      <c r="QC7" s="58"/>
      <c r="QD7" s="58"/>
      <c r="QE7" s="58"/>
      <c r="QF7" s="58"/>
      <c r="QG7" s="58"/>
      <c r="QH7" s="58"/>
      <c r="QI7" s="58"/>
      <c r="QJ7" s="58"/>
      <c r="QK7" s="58"/>
      <c r="QL7" s="58"/>
      <c r="QM7" s="58"/>
      <c r="QN7" s="58"/>
      <c r="QO7" s="58"/>
      <c r="QP7" s="58"/>
      <c r="QQ7" s="58"/>
      <c r="QR7" s="58"/>
      <c r="QS7" s="58"/>
      <c r="QT7" s="58"/>
      <c r="QU7" s="58"/>
      <c r="QV7" s="58"/>
      <c r="QW7" s="58"/>
      <c r="QX7" s="58"/>
      <c r="QY7" s="58"/>
      <c r="QZ7" s="58"/>
      <c r="RA7" s="58"/>
      <c r="RB7" s="58"/>
      <c r="RC7" s="58"/>
      <c r="RD7" s="58"/>
      <c r="RE7" s="58"/>
      <c r="RF7" s="58"/>
      <c r="RG7" s="58"/>
      <c r="RH7" s="58"/>
      <c r="RI7" s="58"/>
      <c r="RJ7" s="58"/>
      <c r="RK7" s="58"/>
      <c r="RL7" s="58"/>
      <c r="RM7" s="58"/>
      <c r="RN7" s="58"/>
      <c r="RO7" s="58"/>
      <c r="RP7" s="58"/>
      <c r="RQ7" s="58"/>
      <c r="RR7" s="58"/>
      <c r="RS7" s="58"/>
      <c r="RT7" s="58"/>
      <c r="RU7" s="58"/>
      <c r="RV7" s="58"/>
      <c r="RW7" s="58"/>
      <c r="RX7" s="58"/>
      <c r="RY7" s="58"/>
      <c r="RZ7" s="58"/>
      <c r="SA7" s="58"/>
      <c r="SB7" s="58"/>
      <c r="SC7" s="58"/>
      <c r="SD7" s="58"/>
      <c r="SE7" s="58"/>
      <c r="SF7" s="58"/>
      <c r="SG7" s="58"/>
      <c r="SH7" s="58"/>
      <c r="SI7" s="58"/>
      <c r="SJ7" s="58"/>
      <c r="SK7" s="58"/>
      <c r="SL7" s="58"/>
      <c r="SM7" s="58"/>
      <c r="SN7" s="58"/>
      <c r="SO7" s="58"/>
      <c r="SP7" s="58"/>
      <c r="SQ7" s="58"/>
      <c r="SR7" s="58"/>
      <c r="SS7" s="58"/>
      <c r="ST7" s="58"/>
      <c r="SU7" s="58"/>
      <c r="SV7" s="58"/>
      <c r="SW7" s="58"/>
      <c r="SX7" s="58"/>
      <c r="SY7" s="58"/>
      <c r="SZ7" s="58"/>
      <c r="TA7" s="58"/>
      <c r="TB7" s="58"/>
      <c r="TC7" s="58"/>
      <c r="TD7" s="58"/>
      <c r="TE7" s="58"/>
      <c r="TF7" s="58"/>
      <c r="TG7" s="58"/>
      <c r="TH7" s="58"/>
      <c r="TI7" s="58"/>
      <c r="TJ7" s="58"/>
      <c r="TK7" s="58"/>
      <c r="TL7" s="58"/>
      <c r="TM7" s="58"/>
      <c r="TN7" s="58"/>
      <c r="TO7" s="58"/>
      <c r="TP7" s="58"/>
      <c r="TQ7" s="58"/>
      <c r="TR7" s="58"/>
      <c r="TS7" s="58"/>
      <c r="TT7" s="58"/>
      <c r="TU7" s="58"/>
      <c r="TV7" s="58"/>
      <c r="TW7" s="58"/>
      <c r="TX7" s="58"/>
      <c r="TY7" s="58"/>
      <c r="TZ7" s="58"/>
      <c r="UA7" s="58"/>
      <c r="UB7" s="58"/>
      <c r="UC7" s="58"/>
      <c r="UD7" s="58"/>
      <c r="UE7" s="58"/>
      <c r="UF7" s="58"/>
      <c r="UG7" s="58"/>
      <c r="UH7" s="58"/>
      <c r="UI7" s="58"/>
      <c r="UJ7" s="58"/>
      <c r="UK7" s="58"/>
      <c r="UL7" s="58"/>
      <c r="UM7" s="58"/>
      <c r="UN7" s="58"/>
      <c r="UO7" s="58"/>
      <c r="UP7" s="58"/>
      <c r="UQ7" s="58"/>
      <c r="UR7" s="58"/>
      <c r="US7" s="58"/>
      <c r="UT7" s="58"/>
      <c r="UU7" s="58"/>
      <c r="UV7" s="58"/>
      <c r="UW7" s="58"/>
      <c r="UX7" s="58"/>
      <c r="UY7" s="58"/>
      <c r="UZ7" s="58"/>
      <c r="VA7" s="58"/>
      <c r="VB7" s="58"/>
      <c r="VC7" s="58"/>
      <c r="VD7" s="58"/>
      <c r="VE7" s="58"/>
      <c r="VF7" s="58"/>
      <c r="VG7" s="58"/>
      <c r="VH7" s="58"/>
      <c r="VI7" s="58"/>
      <c r="VJ7" s="58"/>
      <c r="VK7" s="58"/>
      <c r="VL7" s="58"/>
      <c r="VM7" s="58"/>
      <c r="VN7" s="58"/>
      <c r="VO7" s="58"/>
      <c r="VP7" s="58"/>
      <c r="VQ7" s="58"/>
      <c r="VR7" s="58"/>
      <c r="VS7" s="58"/>
      <c r="VT7" s="58"/>
      <c r="VU7" s="58"/>
      <c r="VV7" s="58"/>
      <c r="VW7" s="58"/>
      <c r="VX7" s="58"/>
      <c r="VY7" s="58"/>
      <c r="VZ7" s="58"/>
      <c r="WA7" s="58"/>
      <c r="WB7" s="58"/>
      <c r="WC7" s="58"/>
      <c r="WD7" s="58"/>
      <c r="WE7" s="58"/>
      <c r="WF7" s="58"/>
      <c r="WG7" s="58"/>
      <c r="WH7" s="58"/>
      <c r="WI7" s="58"/>
      <c r="WJ7" s="58"/>
      <c r="WK7" s="58"/>
      <c r="WL7" s="58"/>
      <c r="WM7" s="58"/>
      <c r="WN7" s="58"/>
      <c r="WO7" s="58"/>
      <c r="WP7" s="58"/>
      <c r="WQ7" s="58"/>
      <c r="WR7" s="58"/>
      <c r="WS7" s="58"/>
      <c r="WT7" s="58"/>
      <c r="WU7" s="58"/>
      <c r="WV7" s="58"/>
      <c r="WW7" s="58"/>
      <c r="WX7" s="58"/>
      <c r="WY7" s="58"/>
      <c r="WZ7" s="58"/>
      <c r="XA7" s="58"/>
      <c r="XB7" s="58"/>
      <c r="XC7" s="58"/>
      <c r="XD7" s="58"/>
      <c r="XE7" s="58"/>
      <c r="XF7" s="58"/>
      <c r="XG7" s="58"/>
      <c r="XH7" s="58"/>
      <c r="XI7" s="58"/>
      <c r="XJ7" s="58"/>
      <c r="XK7" s="58"/>
      <c r="XL7" s="58"/>
      <c r="XM7" s="58"/>
      <c r="XN7" s="58"/>
      <c r="XO7" s="58"/>
      <c r="XP7" s="58"/>
      <c r="XQ7" s="58"/>
      <c r="XR7" s="58"/>
      <c r="XS7" s="58"/>
      <c r="XT7" s="58"/>
      <c r="XU7" s="58"/>
      <c r="XV7" s="58"/>
      <c r="XW7" s="58"/>
      <c r="XX7" s="58"/>
      <c r="XY7" s="58"/>
      <c r="XZ7" s="58"/>
      <c r="YA7" s="58"/>
      <c r="YB7" s="58"/>
      <c r="YC7" s="58"/>
      <c r="YD7" s="58"/>
      <c r="YE7" s="58"/>
      <c r="YF7" s="58"/>
      <c r="YG7" s="58"/>
      <c r="YH7" s="58"/>
      <c r="YI7" s="58"/>
      <c r="YJ7" s="58"/>
      <c r="YK7" s="58"/>
      <c r="YL7" s="58"/>
      <c r="YM7" s="58"/>
      <c r="YN7" s="58"/>
      <c r="YO7" s="58"/>
      <c r="YP7" s="58"/>
      <c r="YQ7" s="58"/>
      <c r="YR7" s="58"/>
      <c r="YS7" s="58"/>
      <c r="YT7" s="58"/>
      <c r="YU7" s="58"/>
      <c r="YV7" s="58"/>
      <c r="YW7" s="58"/>
      <c r="YX7" s="58"/>
      <c r="YY7" s="58"/>
      <c r="YZ7" s="58"/>
      <c r="ZA7" s="58"/>
      <c r="ZB7" s="58"/>
      <c r="ZC7" s="58"/>
      <c r="ZD7" s="58"/>
      <c r="ZE7" s="58"/>
      <c r="ZF7" s="58"/>
      <c r="ZG7" s="58"/>
      <c r="ZH7" s="58"/>
      <c r="ZI7" s="58"/>
      <c r="ZJ7" s="58"/>
      <c r="ZK7" s="58"/>
      <c r="ZL7" s="58"/>
      <c r="ZM7" s="58"/>
      <c r="ZN7" s="58"/>
      <c r="ZO7" s="58"/>
      <c r="ZP7" s="58"/>
      <c r="ZQ7" s="58"/>
      <c r="ZR7" s="58"/>
      <c r="ZS7" s="58"/>
      <c r="ZT7" s="58"/>
      <c r="ZU7" s="58"/>
      <c r="ZV7" s="58"/>
      <c r="ZW7" s="58"/>
      <c r="ZX7" s="58"/>
      <c r="ZY7" s="58"/>
      <c r="ZZ7" s="58"/>
      <c r="AAA7" s="58"/>
      <c r="AAB7" s="58"/>
      <c r="AAC7" s="58"/>
      <c r="AAD7" s="58"/>
      <c r="AAE7" s="58"/>
      <c r="AAF7" s="58"/>
      <c r="AAG7" s="58"/>
      <c r="AAH7" s="58"/>
      <c r="AAI7" s="58"/>
      <c r="AAJ7" s="58"/>
      <c r="AAK7" s="58"/>
      <c r="AAL7" s="58"/>
      <c r="AAM7" s="58"/>
      <c r="AAN7" s="58"/>
      <c r="AAO7" s="58"/>
      <c r="AAP7" s="58"/>
      <c r="AAQ7" s="58"/>
      <c r="AAR7" s="58"/>
      <c r="AAS7" s="58"/>
      <c r="AAT7" s="58"/>
      <c r="AAU7" s="58"/>
      <c r="AAV7" s="58"/>
      <c r="AAW7" s="58"/>
      <c r="AAX7" s="58"/>
      <c r="AAY7" s="58"/>
      <c r="AAZ7" s="58"/>
      <c r="ABA7" s="58"/>
      <c r="ABB7" s="58"/>
      <c r="ABC7" s="58"/>
      <c r="ABD7" s="58"/>
      <c r="ABE7" s="58"/>
      <c r="ABF7" s="58"/>
      <c r="ABG7" s="58"/>
      <c r="ABH7" s="58"/>
      <c r="ABI7" s="58"/>
      <c r="ABJ7" s="58"/>
      <c r="ABK7" s="58"/>
      <c r="ABL7" s="58"/>
      <c r="ABM7" s="58"/>
      <c r="ABN7" s="58"/>
      <c r="ABO7" s="58"/>
      <c r="ABP7" s="58"/>
      <c r="ABQ7" s="58"/>
      <c r="ABR7" s="58"/>
      <c r="ABS7" s="58"/>
      <c r="ABT7" s="58"/>
      <c r="ABU7" s="58"/>
      <c r="ABV7" s="58"/>
      <c r="ABW7" s="58"/>
      <c r="ABX7" s="58"/>
    </row>
    <row r="8" spans="1:752" ht="14.4" x14ac:dyDescent="0.3">
      <c r="A8" s="5">
        <v>5</v>
      </c>
      <c r="B8" s="6" t="s">
        <v>12</v>
      </c>
      <c r="C8" s="11" t="s">
        <v>16</v>
      </c>
      <c r="D8" s="7" t="s">
        <v>17</v>
      </c>
      <c r="E8" s="7" t="s">
        <v>15</v>
      </c>
      <c r="F8" s="8">
        <v>60090000</v>
      </c>
      <c r="G8" s="8">
        <v>51076500</v>
      </c>
      <c r="H8" s="8">
        <v>3004500</v>
      </c>
      <c r="I8" s="9">
        <v>42767</v>
      </c>
      <c r="J8" s="9">
        <v>42795</v>
      </c>
      <c r="K8" s="9">
        <v>42795</v>
      </c>
      <c r="L8" s="12"/>
    </row>
    <row r="9" spans="1:752" ht="14.4" x14ac:dyDescent="0.3">
      <c r="A9" s="5">
        <v>15</v>
      </c>
      <c r="B9" s="6" t="s">
        <v>12</v>
      </c>
      <c r="C9" s="11" t="s">
        <v>16</v>
      </c>
      <c r="D9" s="7" t="s">
        <v>17</v>
      </c>
      <c r="E9" s="7" t="s">
        <v>15</v>
      </c>
      <c r="F9" s="8">
        <v>25237058</v>
      </c>
      <c r="G9" s="8">
        <v>21451500</v>
      </c>
      <c r="H9" s="8">
        <v>1261852</v>
      </c>
      <c r="I9" s="9">
        <v>42979</v>
      </c>
      <c r="J9" s="9">
        <v>42979</v>
      </c>
      <c r="K9" s="13">
        <v>43009</v>
      </c>
      <c r="L9" s="12"/>
    </row>
    <row r="10" spans="1:752" ht="14.4" x14ac:dyDescent="0.3">
      <c r="A10" s="5">
        <v>20</v>
      </c>
      <c r="B10" s="6" t="s">
        <v>12</v>
      </c>
      <c r="C10" s="11" t="s">
        <v>16</v>
      </c>
      <c r="D10" s="7" t="s">
        <v>17</v>
      </c>
      <c r="E10" s="7" t="s">
        <v>15</v>
      </c>
      <c r="F10" s="8">
        <v>38190109</v>
      </c>
      <c r="G10" s="8">
        <v>32461593</v>
      </c>
      <c r="H10" s="8">
        <v>1909505</v>
      </c>
      <c r="I10" s="9">
        <v>43070</v>
      </c>
      <c r="J10" s="9">
        <v>43070</v>
      </c>
      <c r="K10" s="9">
        <v>43101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752" ht="14.4" x14ac:dyDescent="0.3">
      <c r="A11" s="30">
        <v>33</v>
      </c>
      <c r="B11" s="31" t="s">
        <v>12</v>
      </c>
      <c r="C11" s="32" t="s">
        <v>16</v>
      </c>
      <c r="D11" s="33" t="s">
        <v>17</v>
      </c>
      <c r="E11" s="33" t="s">
        <v>15</v>
      </c>
      <c r="F11" s="34">
        <v>100845027</v>
      </c>
      <c r="G11" s="34">
        <v>85718273</v>
      </c>
      <c r="H11" s="34">
        <v>5042251</v>
      </c>
      <c r="I11" s="35">
        <v>43374</v>
      </c>
      <c r="J11" s="35">
        <v>43375</v>
      </c>
      <c r="K11" s="35">
        <v>43405</v>
      </c>
      <c r="L11" s="14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752" ht="14.4" x14ac:dyDescent="0.3">
      <c r="A12" s="30">
        <v>45</v>
      </c>
      <c r="B12" s="31" t="s">
        <v>12</v>
      </c>
      <c r="C12" s="32" t="s">
        <v>16</v>
      </c>
      <c r="D12" s="33" t="s">
        <v>17</v>
      </c>
      <c r="E12" s="33" t="s">
        <v>15</v>
      </c>
      <c r="F12" s="34">
        <v>41176470.590000004</v>
      </c>
      <c r="G12" s="34">
        <v>35000000</v>
      </c>
      <c r="H12" s="34">
        <v>2058823.53</v>
      </c>
      <c r="I12" s="35">
        <v>43556</v>
      </c>
      <c r="J12" s="35">
        <v>43720</v>
      </c>
      <c r="K12" s="35">
        <v>43748</v>
      </c>
      <c r="L12" s="39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752" ht="14.4" x14ac:dyDescent="0.3">
      <c r="A13" s="30">
        <v>48</v>
      </c>
      <c r="B13" s="71" t="s">
        <v>12</v>
      </c>
      <c r="C13" s="32" t="s">
        <v>16</v>
      </c>
      <c r="D13" s="33" t="s">
        <v>17</v>
      </c>
      <c r="E13" s="33" t="s">
        <v>15</v>
      </c>
      <c r="F13" s="34">
        <v>23529411.800000001</v>
      </c>
      <c r="G13" s="34">
        <v>20000000</v>
      </c>
      <c r="H13" s="34">
        <v>1176470.6000000001</v>
      </c>
      <c r="I13" s="35">
        <v>43952</v>
      </c>
      <c r="J13" s="35">
        <v>43952</v>
      </c>
      <c r="K13" s="35">
        <v>43952</v>
      </c>
      <c r="L13" s="3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752" ht="14.4" x14ac:dyDescent="0.3">
      <c r="A14" s="78">
        <v>54</v>
      </c>
      <c r="B14" s="79" t="s">
        <v>12</v>
      </c>
      <c r="C14" s="80" t="s">
        <v>16</v>
      </c>
      <c r="D14" s="81" t="s">
        <v>17</v>
      </c>
      <c r="E14" s="81" t="s">
        <v>15</v>
      </c>
      <c r="F14" s="82">
        <v>7058823.5</v>
      </c>
      <c r="G14" s="82">
        <v>6000000</v>
      </c>
      <c r="H14" s="82">
        <v>352941.2</v>
      </c>
      <c r="I14" s="83">
        <v>44166</v>
      </c>
      <c r="J14" s="83">
        <v>44166</v>
      </c>
      <c r="K14" s="83">
        <v>44166</v>
      </c>
      <c r="L14" s="39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</row>
    <row r="15" spans="1:752" ht="21" customHeight="1" x14ac:dyDescent="0.3">
      <c r="A15" s="40">
        <v>58</v>
      </c>
      <c r="B15" s="99" t="s">
        <v>12</v>
      </c>
      <c r="C15" s="80" t="s">
        <v>16</v>
      </c>
      <c r="D15" s="81" t="s">
        <v>17</v>
      </c>
      <c r="E15" s="81" t="s">
        <v>15</v>
      </c>
      <c r="F15" s="82">
        <f>G15/85*100</f>
        <v>93853141.599999994</v>
      </c>
      <c r="G15" s="82">
        <v>79775170.359999999</v>
      </c>
      <c r="H15" s="82">
        <f>G15/85*5</f>
        <v>4692657.08</v>
      </c>
      <c r="I15" s="83">
        <v>44348</v>
      </c>
      <c r="J15" s="83">
        <v>44348</v>
      </c>
      <c r="K15" s="83">
        <v>44505</v>
      </c>
      <c r="L15" s="39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752" ht="14.4" x14ac:dyDescent="0.3">
      <c r="A16" s="5">
        <v>9</v>
      </c>
      <c r="B16" s="6" t="s">
        <v>12</v>
      </c>
      <c r="C16" s="11" t="s">
        <v>18</v>
      </c>
      <c r="D16" s="7" t="s">
        <v>19</v>
      </c>
      <c r="E16" s="7" t="s">
        <v>15</v>
      </c>
      <c r="F16" s="8">
        <v>61200000</v>
      </c>
      <c r="G16" s="8">
        <v>52020000</v>
      </c>
      <c r="H16" s="8">
        <v>3060000</v>
      </c>
      <c r="I16" s="9">
        <v>42887</v>
      </c>
      <c r="J16" s="9">
        <v>42887</v>
      </c>
      <c r="K16" s="9">
        <v>42917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4.4" x14ac:dyDescent="0.3">
      <c r="A17" s="23">
        <v>26</v>
      </c>
      <c r="B17" s="29" t="s">
        <v>12</v>
      </c>
      <c r="C17" s="25" t="s">
        <v>18</v>
      </c>
      <c r="D17" s="26" t="s">
        <v>19</v>
      </c>
      <c r="E17" s="26" t="s">
        <v>15</v>
      </c>
      <c r="F17" s="27">
        <v>100000000</v>
      </c>
      <c r="G17" s="27">
        <v>85000000</v>
      </c>
      <c r="H17" s="27">
        <v>5000000</v>
      </c>
      <c r="I17" s="28">
        <v>43221</v>
      </c>
      <c r="J17" s="28">
        <v>43191</v>
      </c>
      <c r="K17" s="28">
        <v>43252</v>
      </c>
      <c r="L17" s="12"/>
    </row>
    <row r="18" spans="1:27" ht="14.4" x14ac:dyDescent="0.3">
      <c r="A18" s="36">
        <v>29</v>
      </c>
      <c r="B18" s="37" t="s">
        <v>12</v>
      </c>
      <c r="C18" s="32" t="s">
        <v>18</v>
      </c>
      <c r="D18" s="33" t="s">
        <v>19</v>
      </c>
      <c r="E18" s="33" t="s">
        <v>15</v>
      </c>
      <c r="F18" s="34">
        <v>46823530</v>
      </c>
      <c r="G18" s="34">
        <v>39800000</v>
      </c>
      <c r="H18" s="34">
        <v>2341176.4700000002</v>
      </c>
      <c r="I18" s="35">
        <v>43313</v>
      </c>
      <c r="J18" s="35">
        <v>43313</v>
      </c>
      <c r="K18" s="35">
        <v>43344</v>
      </c>
      <c r="L18" s="14"/>
      <c r="R18" s="72" t="s">
        <v>60</v>
      </c>
    </row>
    <row r="19" spans="1:27" ht="14.4" x14ac:dyDescent="0.3">
      <c r="A19" s="36">
        <v>46</v>
      </c>
      <c r="B19" s="37" t="s">
        <v>12</v>
      </c>
      <c r="C19" s="32" t="s">
        <v>18</v>
      </c>
      <c r="D19" s="33" t="s">
        <v>19</v>
      </c>
      <c r="E19" s="33" t="s">
        <v>15</v>
      </c>
      <c r="F19" s="34">
        <v>69634150</v>
      </c>
      <c r="G19" s="34" t="s">
        <v>55</v>
      </c>
      <c r="H19" s="34" t="s">
        <v>56</v>
      </c>
      <c r="I19" s="35">
        <v>43573</v>
      </c>
      <c r="J19" s="35">
        <v>43573</v>
      </c>
      <c r="K19" s="35">
        <v>43586</v>
      </c>
      <c r="L19" s="12"/>
    </row>
    <row r="20" spans="1:27" ht="14.4" x14ac:dyDescent="0.3">
      <c r="A20" s="36">
        <v>60</v>
      </c>
      <c r="B20" s="37" t="s">
        <v>12</v>
      </c>
      <c r="C20" s="32" t="s">
        <v>18</v>
      </c>
      <c r="D20" s="33" t="s">
        <v>19</v>
      </c>
      <c r="E20" s="33" t="s">
        <v>15</v>
      </c>
      <c r="F20" s="34">
        <f>G20/85*100</f>
        <v>8637254.1999999993</v>
      </c>
      <c r="G20" s="47">
        <v>7341666.0700000003</v>
      </c>
      <c r="H20" s="34">
        <f>G20/85*5</f>
        <v>431862.71</v>
      </c>
      <c r="I20" s="35">
        <v>44348</v>
      </c>
      <c r="J20" s="35">
        <v>44348</v>
      </c>
      <c r="K20" s="35">
        <v>44377</v>
      </c>
      <c r="L20" s="38"/>
    </row>
    <row r="21" spans="1:27" ht="26.4" x14ac:dyDescent="0.3">
      <c r="A21" s="5">
        <v>8</v>
      </c>
      <c r="B21" s="6" t="s">
        <v>12</v>
      </c>
      <c r="C21" s="11" t="s">
        <v>36</v>
      </c>
      <c r="D21" s="7" t="s">
        <v>37</v>
      </c>
      <c r="E21" s="7" t="s">
        <v>15</v>
      </c>
      <c r="F21" s="8">
        <v>46700000</v>
      </c>
      <c r="G21" s="8">
        <v>39695000</v>
      </c>
      <c r="H21" s="8">
        <v>2335000</v>
      </c>
      <c r="I21" s="9">
        <v>42887</v>
      </c>
      <c r="J21" s="9">
        <v>42887</v>
      </c>
      <c r="K21" s="9">
        <v>42917</v>
      </c>
      <c r="L21" s="12"/>
    </row>
    <row r="22" spans="1:27" ht="26.4" x14ac:dyDescent="0.3">
      <c r="A22" s="5">
        <v>16</v>
      </c>
      <c r="B22" s="6" t="s">
        <v>12</v>
      </c>
      <c r="C22" s="11" t="s">
        <v>33</v>
      </c>
      <c r="D22" s="7" t="s">
        <v>37</v>
      </c>
      <c r="E22" s="7" t="s">
        <v>15</v>
      </c>
      <c r="F22" s="8">
        <v>16925000</v>
      </c>
      <c r="G22" s="8">
        <v>14386250</v>
      </c>
      <c r="H22" s="8">
        <v>846250</v>
      </c>
      <c r="I22" s="13">
        <v>42979</v>
      </c>
      <c r="J22" s="9">
        <v>42979</v>
      </c>
      <c r="K22" s="9">
        <v>43009</v>
      </c>
      <c r="L22" s="14"/>
    </row>
    <row r="23" spans="1:27" ht="26.4" x14ac:dyDescent="0.3">
      <c r="A23" s="36">
        <v>59</v>
      </c>
      <c r="B23" s="37" t="s">
        <v>12</v>
      </c>
      <c r="C23" s="32" t="s">
        <v>33</v>
      </c>
      <c r="D23" s="81" t="s">
        <v>38</v>
      </c>
      <c r="E23" s="33" t="s">
        <v>15</v>
      </c>
      <c r="F23" s="34">
        <f>G23/85*100</f>
        <v>7221899.176470588</v>
      </c>
      <c r="G23" s="34">
        <v>6138614.2999999998</v>
      </c>
      <c r="H23" s="34">
        <f>G23/85*5</f>
        <v>361094.95882352936</v>
      </c>
      <c r="I23" s="87">
        <v>44348</v>
      </c>
      <c r="J23" s="87">
        <v>44348</v>
      </c>
      <c r="K23" s="87">
        <v>44377</v>
      </c>
      <c r="L23" s="84"/>
    </row>
    <row r="24" spans="1:27" ht="14.4" x14ac:dyDescent="0.3">
      <c r="A24" s="5">
        <v>7</v>
      </c>
      <c r="B24" s="6" t="s">
        <v>12</v>
      </c>
      <c r="C24" s="11" t="s">
        <v>20</v>
      </c>
      <c r="D24" s="7" t="s">
        <v>21</v>
      </c>
      <c r="E24" s="7" t="s">
        <v>15</v>
      </c>
      <c r="F24" s="8">
        <v>25000000</v>
      </c>
      <c r="G24" s="8">
        <v>21125000</v>
      </c>
      <c r="H24" s="8">
        <v>2500000</v>
      </c>
      <c r="I24" s="9">
        <v>42887</v>
      </c>
      <c r="J24" s="9">
        <v>42887</v>
      </c>
      <c r="K24" s="9">
        <v>42917</v>
      </c>
      <c r="L24" s="12"/>
    </row>
    <row r="25" spans="1:27" ht="14.4" x14ac:dyDescent="0.3">
      <c r="A25" s="5">
        <v>19</v>
      </c>
      <c r="B25" s="6" t="s">
        <v>12</v>
      </c>
      <c r="C25" s="11" t="s">
        <v>20</v>
      </c>
      <c r="D25" s="7" t="s">
        <v>21</v>
      </c>
      <c r="E25" s="7" t="s">
        <v>15</v>
      </c>
      <c r="F25" s="15">
        <v>55000000</v>
      </c>
      <c r="G25" s="15">
        <v>46750000</v>
      </c>
      <c r="H25" s="15">
        <v>2750000</v>
      </c>
      <c r="I25" s="9">
        <v>43070</v>
      </c>
      <c r="J25" s="9">
        <v>43070</v>
      </c>
      <c r="K25" s="9">
        <v>43101</v>
      </c>
      <c r="L25" s="14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4.4" x14ac:dyDescent="0.3">
      <c r="A26" s="30">
        <v>28</v>
      </c>
      <c r="B26" s="31" t="s">
        <v>12</v>
      </c>
      <c r="C26" s="32" t="s">
        <v>20</v>
      </c>
      <c r="D26" s="33" t="s">
        <v>21</v>
      </c>
      <c r="E26" s="33" t="s">
        <v>15</v>
      </c>
      <c r="F26" s="34">
        <v>55000000</v>
      </c>
      <c r="G26" s="34">
        <v>46750000</v>
      </c>
      <c r="H26" s="34">
        <v>2750000</v>
      </c>
      <c r="I26" s="35">
        <v>43252</v>
      </c>
      <c r="J26" s="35">
        <v>43282</v>
      </c>
      <c r="K26" s="35">
        <v>43282</v>
      </c>
      <c r="L26" s="39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14.4" x14ac:dyDescent="0.3">
      <c r="A27" s="30">
        <v>38</v>
      </c>
      <c r="B27" s="31" t="s">
        <v>12</v>
      </c>
      <c r="C27" s="32" t="s">
        <v>20</v>
      </c>
      <c r="D27" s="33" t="s">
        <v>21</v>
      </c>
      <c r="E27" s="33" t="s">
        <v>15</v>
      </c>
      <c r="F27" s="34">
        <v>87504307.799999997</v>
      </c>
      <c r="G27" s="34" t="s">
        <v>57</v>
      </c>
      <c r="H27" s="34">
        <v>4375215.3899999997</v>
      </c>
      <c r="I27" s="35">
        <v>43435</v>
      </c>
      <c r="J27" s="35">
        <v>43435</v>
      </c>
      <c r="K27" s="35">
        <v>43466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4.4" x14ac:dyDescent="0.3">
      <c r="A28" s="65">
        <v>44</v>
      </c>
      <c r="B28" s="66" t="s">
        <v>12</v>
      </c>
      <c r="C28" s="67" t="s">
        <v>20</v>
      </c>
      <c r="D28" s="68" t="s">
        <v>21</v>
      </c>
      <c r="E28" s="68" t="s">
        <v>15</v>
      </c>
      <c r="F28" s="69">
        <v>35294118</v>
      </c>
      <c r="G28" s="75">
        <v>30000000</v>
      </c>
      <c r="H28" s="75">
        <v>1764706</v>
      </c>
      <c r="I28" s="70">
        <v>43831</v>
      </c>
      <c r="J28" s="70">
        <v>43831</v>
      </c>
      <c r="K28" s="70">
        <v>43862</v>
      </c>
      <c r="L28" s="38"/>
      <c r="M28" s="38"/>
      <c r="N28" s="38"/>
      <c r="O28" s="38"/>
      <c r="P28" s="38" t="s">
        <v>60</v>
      </c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14.4" x14ac:dyDescent="0.3">
      <c r="A29" s="30">
        <v>49</v>
      </c>
      <c r="B29" s="73" t="s">
        <v>12</v>
      </c>
      <c r="C29" s="32" t="s">
        <v>20</v>
      </c>
      <c r="D29" s="33" t="s">
        <v>21</v>
      </c>
      <c r="E29" s="33" t="s">
        <v>15</v>
      </c>
      <c r="F29" s="76">
        <v>40453116</v>
      </c>
      <c r="G29" s="77">
        <v>34385148</v>
      </c>
      <c r="H29" s="77">
        <v>2022655.8</v>
      </c>
      <c r="I29" s="74">
        <v>43983</v>
      </c>
      <c r="J29" s="35">
        <v>44013</v>
      </c>
      <c r="K29" s="35">
        <v>44013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14.4" x14ac:dyDescent="0.3">
      <c r="A30" s="30">
        <v>53</v>
      </c>
      <c r="B30" s="73" t="s">
        <v>12</v>
      </c>
      <c r="C30" s="32" t="s">
        <v>20</v>
      </c>
      <c r="D30" s="33" t="s">
        <v>21</v>
      </c>
      <c r="E30" s="85" t="s">
        <v>15</v>
      </c>
      <c r="F30" s="86">
        <v>72130512.340000004</v>
      </c>
      <c r="G30" s="86">
        <v>61310935.490000002</v>
      </c>
      <c r="H30" s="86">
        <v>3606525.62</v>
      </c>
      <c r="I30" s="74">
        <v>44197</v>
      </c>
      <c r="J30" s="35">
        <v>44197</v>
      </c>
      <c r="K30" s="35">
        <v>44286</v>
      </c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25.5" customHeight="1" x14ac:dyDescent="0.3">
      <c r="A31" s="40">
        <v>61</v>
      </c>
      <c r="B31" s="73" t="s">
        <v>12</v>
      </c>
      <c r="C31" s="32" t="s">
        <v>20</v>
      </c>
      <c r="D31" s="33" t="s">
        <v>21</v>
      </c>
      <c r="E31" s="85" t="s">
        <v>15</v>
      </c>
      <c r="F31" s="86">
        <f>G31/85*100</f>
        <v>36130511.764705881</v>
      </c>
      <c r="G31" s="86">
        <v>30710935</v>
      </c>
      <c r="H31" s="86">
        <f>G31/85*5</f>
        <v>1806525.588235294</v>
      </c>
      <c r="I31" s="74">
        <v>44362</v>
      </c>
      <c r="J31" s="35">
        <v>44362</v>
      </c>
      <c r="K31" s="35">
        <v>44439</v>
      </c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39.6" x14ac:dyDescent="0.3">
      <c r="A32" s="5">
        <v>14</v>
      </c>
      <c r="B32" s="6" t="s">
        <v>12</v>
      </c>
      <c r="C32" s="11" t="s">
        <v>39</v>
      </c>
      <c r="D32" s="7" t="s">
        <v>40</v>
      </c>
      <c r="E32" s="7" t="s">
        <v>15</v>
      </c>
      <c r="F32" s="15">
        <v>14117644</v>
      </c>
      <c r="G32" s="15">
        <v>12000000</v>
      </c>
      <c r="H32" s="15">
        <v>2117648</v>
      </c>
      <c r="I32" s="9">
        <v>42887</v>
      </c>
      <c r="J32" s="9">
        <v>42887</v>
      </c>
      <c r="K32" s="9">
        <v>42917</v>
      </c>
      <c r="L32" s="14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12" ht="39.6" x14ac:dyDescent="0.3">
      <c r="A33" s="36">
        <v>37</v>
      </c>
      <c r="B33" s="31" t="s">
        <v>12</v>
      </c>
      <c r="C33" s="32" t="s">
        <v>39</v>
      </c>
      <c r="D33" s="33" t="s">
        <v>40</v>
      </c>
      <c r="E33" s="33" t="s">
        <v>15</v>
      </c>
      <c r="F33" s="34">
        <v>8382354.1200000001</v>
      </c>
      <c r="G33" s="34">
        <v>7125001</v>
      </c>
      <c r="H33" s="34">
        <v>838235.41</v>
      </c>
      <c r="I33" s="35">
        <v>43435</v>
      </c>
      <c r="J33" s="35">
        <v>43435</v>
      </c>
      <c r="K33" s="35">
        <v>43466</v>
      </c>
      <c r="L33" s="12"/>
    </row>
    <row r="34" spans="1:12" ht="39.6" x14ac:dyDescent="0.3">
      <c r="A34" s="36">
        <v>40</v>
      </c>
      <c r="B34" s="31" t="s">
        <v>12</v>
      </c>
      <c r="C34" s="32" t="s">
        <v>39</v>
      </c>
      <c r="D34" s="33" t="s">
        <v>40</v>
      </c>
      <c r="E34" s="33" t="s">
        <v>15</v>
      </c>
      <c r="F34" s="34">
        <v>8481331.7599999998</v>
      </c>
      <c r="G34" s="34">
        <v>7209132.1399999997</v>
      </c>
      <c r="H34" s="34">
        <v>848133.19</v>
      </c>
      <c r="I34" s="35">
        <v>43556</v>
      </c>
      <c r="J34" s="35">
        <v>43556</v>
      </c>
      <c r="K34" s="35">
        <v>43586</v>
      </c>
      <c r="L34" s="38"/>
    </row>
    <row r="35" spans="1:12" ht="39.6" x14ac:dyDescent="0.3">
      <c r="A35" s="36">
        <v>51</v>
      </c>
      <c r="B35" s="31" t="s">
        <v>12</v>
      </c>
      <c r="C35" s="32" t="s">
        <v>39</v>
      </c>
      <c r="D35" s="33" t="s">
        <v>40</v>
      </c>
      <c r="E35" s="33" t="s">
        <v>15</v>
      </c>
      <c r="F35" s="34">
        <v>6356903</v>
      </c>
      <c r="G35" s="34">
        <v>5403367.4400000004</v>
      </c>
      <c r="H35" s="34">
        <v>635690.30000000005</v>
      </c>
      <c r="I35" s="35">
        <v>43983</v>
      </c>
      <c r="J35" s="35">
        <v>43983</v>
      </c>
      <c r="K35" s="35">
        <v>43983</v>
      </c>
      <c r="L35" s="38"/>
    </row>
    <row r="36" spans="1:12" ht="39.6" x14ac:dyDescent="0.3">
      <c r="A36" s="36">
        <v>62</v>
      </c>
      <c r="B36" s="73" t="s">
        <v>12</v>
      </c>
      <c r="C36" s="32" t="s">
        <v>39</v>
      </c>
      <c r="D36" s="33" t="s">
        <v>40</v>
      </c>
      <c r="E36" s="33" t="s">
        <v>15</v>
      </c>
      <c r="F36" s="34">
        <v>31190782</v>
      </c>
      <c r="G36" s="34">
        <v>26512163.940000001</v>
      </c>
      <c r="H36" s="34">
        <f>F36/100*10</f>
        <v>3119078.2</v>
      </c>
      <c r="I36" s="35">
        <v>44348</v>
      </c>
      <c r="J36" s="35">
        <v>44348</v>
      </c>
      <c r="K36" s="35">
        <v>44501</v>
      </c>
      <c r="L36" s="38"/>
    </row>
    <row r="37" spans="1:12" ht="15.75" customHeight="1" x14ac:dyDescent="0.3">
      <c r="A37" s="5">
        <v>17</v>
      </c>
      <c r="B37" s="6" t="s">
        <v>12</v>
      </c>
      <c r="C37" s="11" t="s">
        <v>34</v>
      </c>
      <c r="D37" s="7" t="s">
        <v>35</v>
      </c>
      <c r="E37" s="7" t="s">
        <v>15</v>
      </c>
      <c r="F37" s="8">
        <v>30000000</v>
      </c>
      <c r="G37" s="8">
        <v>25500000</v>
      </c>
      <c r="H37" s="8">
        <v>3000000</v>
      </c>
      <c r="I37" s="9">
        <v>43009</v>
      </c>
      <c r="J37" s="9">
        <v>43009</v>
      </c>
      <c r="K37" s="9">
        <v>43040</v>
      </c>
      <c r="L37" s="12"/>
    </row>
    <row r="38" spans="1:12" ht="14.4" x14ac:dyDescent="0.3">
      <c r="A38" s="23">
        <v>24</v>
      </c>
      <c r="B38" s="24" t="s">
        <v>12</v>
      </c>
      <c r="C38" s="25" t="s">
        <v>34</v>
      </c>
      <c r="D38" s="26" t="s">
        <v>35</v>
      </c>
      <c r="E38" s="26" t="s">
        <v>15</v>
      </c>
      <c r="F38" s="27">
        <v>21060294</v>
      </c>
      <c r="G38" s="27">
        <v>17901250</v>
      </c>
      <c r="H38" s="27">
        <v>1053015</v>
      </c>
      <c r="I38" s="28">
        <v>43132</v>
      </c>
      <c r="J38" s="28">
        <v>43132</v>
      </c>
      <c r="K38" s="28">
        <v>43252</v>
      </c>
      <c r="L38" s="14"/>
    </row>
    <row r="39" spans="1:12" ht="26.4" x14ac:dyDescent="0.3">
      <c r="A39" s="36">
        <v>34</v>
      </c>
      <c r="B39" s="24" t="s">
        <v>12</v>
      </c>
      <c r="C39" s="25" t="s">
        <v>34</v>
      </c>
      <c r="D39" s="26" t="s">
        <v>35</v>
      </c>
      <c r="E39" s="26" t="s">
        <v>15</v>
      </c>
      <c r="F39" s="47" t="s">
        <v>50</v>
      </c>
      <c r="G39" s="34">
        <v>35802500</v>
      </c>
      <c r="H39" s="34">
        <v>2106029</v>
      </c>
      <c r="I39" s="35">
        <v>43374</v>
      </c>
      <c r="J39" s="35">
        <v>43374</v>
      </c>
      <c r="K39" s="35">
        <v>43435</v>
      </c>
      <c r="L39" s="12"/>
    </row>
    <row r="40" spans="1:12" ht="15.75" customHeight="1" x14ac:dyDescent="0.3">
      <c r="A40" s="36">
        <v>41</v>
      </c>
      <c r="B40" s="24" t="s">
        <v>12</v>
      </c>
      <c r="C40" s="25" t="s">
        <v>34</v>
      </c>
      <c r="D40" s="26" t="s">
        <v>35</v>
      </c>
      <c r="E40" s="26" t="s">
        <v>15</v>
      </c>
      <c r="F40" s="34">
        <v>53970588.240000002</v>
      </c>
      <c r="G40" s="34">
        <v>45875000</v>
      </c>
      <c r="H40" s="34">
        <v>5397058.8200000003</v>
      </c>
      <c r="I40" s="35">
        <v>43556</v>
      </c>
      <c r="J40" s="35">
        <v>43556</v>
      </c>
      <c r="K40" s="35">
        <v>43586</v>
      </c>
      <c r="L40" s="38"/>
    </row>
    <row r="41" spans="1:12" s="58" customFormat="1" ht="15.75" customHeight="1" x14ac:dyDescent="0.3">
      <c r="A41" s="30">
        <v>47</v>
      </c>
      <c r="B41" s="73" t="s">
        <v>12</v>
      </c>
      <c r="C41" s="32" t="s">
        <v>34</v>
      </c>
      <c r="D41" s="33" t="s">
        <v>35</v>
      </c>
      <c r="E41" s="33" t="s">
        <v>15</v>
      </c>
      <c r="F41" s="34">
        <v>11764706</v>
      </c>
      <c r="G41" s="34">
        <v>10000000</v>
      </c>
      <c r="H41" s="34">
        <v>588235</v>
      </c>
      <c r="I41" s="35">
        <v>43952</v>
      </c>
      <c r="J41" s="35">
        <v>43952</v>
      </c>
      <c r="K41" s="35">
        <v>43952</v>
      </c>
      <c r="L41" s="61"/>
    </row>
    <row r="42" spans="1:12" s="58" customFormat="1" ht="15.75" customHeight="1" x14ac:dyDescent="0.3">
      <c r="A42" s="36">
        <v>55</v>
      </c>
      <c r="B42" s="24" t="s">
        <v>12</v>
      </c>
      <c r="C42" s="25" t="s">
        <v>34</v>
      </c>
      <c r="D42" s="26" t="s">
        <v>35</v>
      </c>
      <c r="E42" s="26" t="s">
        <v>15</v>
      </c>
      <c r="F42" s="34">
        <f>G42/85*100</f>
        <v>25976470.588235296</v>
      </c>
      <c r="G42" s="34">
        <v>22080000</v>
      </c>
      <c r="H42" s="34">
        <f>G42/85*5</f>
        <v>1298823.5294117648</v>
      </c>
      <c r="I42" s="35">
        <v>44256</v>
      </c>
      <c r="J42" s="35">
        <v>44287</v>
      </c>
      <c r="K42" s="35">
        <v>44317</v>
      </c>
      <c r="L42" s="61"/>
    </row>
    <row r="43" spans="1:12" ht="15.75" customHeight="1" x14ac:dyDescent="0.3">
      <c r="A43" s="5">
        <v>3</v>
      </c>
      <c r="B43" s="6" t="s">
        <v>12</v>
      </c>
      <c r="C43" s="11" t="s">
        <v>23</v>
      </c>
      <c r="D43" s="7" t="s">
        <v>24</v>
      </c>
      <c r="E43" s="7" t="s">
        <v>15</v>
      </c>
      <c r="F43" s="8">
        <v>46749267</v>
      </c>
      <c r="G43" s="8">
        <v>43350000</v>
      </c>
      <c r="H43" s="8" t="s">
        <v>41</v>
      </c>
      <c r="I43" s="9">
        <v>42767</v>
      </c>
      <c r="J43" s="9">
        <v>42795</v>
      </c>
      <c r="K43" s="9">
        <v>42795</v>
      </c>
      <c r="L43" s="12"/>
    </row>
    <row r="44" spans="1:12" ht="15.75" customHeight="1" x14ac:dyDescent="0.3">
      <c r="A44" s="5">
        <v>10</v>
      </c>
      <c r="B44" s="6" t="s">
        <v>12</v>
      </c>
      <c r="C44" s="11" t="s">
        <v>23</v>
      </c>
      <c r="D44" s="7" t="s">
        <v>24</v>
      </c>
      <c r="E44" s="7" t="s">
        <v>15</v>
      </c>
      <c r="F44" s="8">
        <v>40000000</v>
      </c>
      <c r="G44" s="8">
        <v>34000000</v>
      </c>
      <c r="H44" s="8" t="s">
        <v>42</v>
      </c>
      <c r="I44" s="9">
        <v>42887</v>
      </c>
      <c r="J44" s="9">
        <v>42887</v>
      </c>
      <c r="K44" s="9">
        <v>42917</v>
      </c>
      <c r="L44" s="12"/>
    </row>
    <row r="45" spans="1:12" ht="15.75" customHeight="1" x14ac:dyDescent="0.3">
      <c r="A45" s="5">
        <v>21</v>
      </c>
      <c r="B45" s="6" t="s">
        <v>12</v>
      </c>
      <c r="C45" s="11" t="s">
        <v>23</v>
      </c>
      <c r="D45" s="7" t="s">
        <v>24</v>
      </c>
      <c r="E45" s="7" t="s">
        <v>15</v>
      </c>
      <c r="F45" s="15">
        <v>35000000</v>
      </c>
      <c r="G45" s="15">
        <v>29750000</v>
      </c>
      <c r="H45" s="15">
        <v>5250000</v>
      </c>
      <c r="I45" s="9">
        <v>43070</v>
      </c>
      <c r="J45" s="9">
        <v>43070</v>
      </c>
      <c r="K45" s="9">
        <v>43101</v>
      </c>
      <c r="L45" s="14"/>
    </row>
    <row r="46" spans="1:12" ht="15.75" customHeight="1" x14ac:dyDescent="0.3">
      <c r="A46" s="30">
        <v>30</v>
      </c>
      <c r="B46" s="31" t="s">
        <v>12</v>
      </c>
      <c r="C46" s="32" t="s">
        <v>23</v>
      </c>
      <c r="D46" s="33" t="s">
        <v>24</v>
      </c>
      <c r="E46" s="33" t="s">
        <v>15</v>
      </c>
      <c r="F46" s="34">
        <v>246648554</v>
      </c>
      <c r="G46" s="34">
        <v>208801271</v>
      </c>
      <c r="H46" s="34">
        <v>36847283.280000001</v>
      </c>
      <c r="I46" s="35">
        <v>43374</v>
      </c>
      <c r="J46" s="35">
        <v>43375</v>
      </c>
      <c r="K46" s="35">
        <v>43375</v>
      </c>
      <c r="L46" s="12"/>
    </row>
    <row r="47" spans="1:12" ht="15.75" customHeight="1" x14ac:dyDescent="0.3">
      <c r="A47" s="30">
        <v>43</v>
      </c>
      <c r="B47" s="31" t="s">
        <v>12</v>
      </c>
      <c r="C47" s="32" t="s">
        <v>23</v>
      </c>
      <c r="D47" s="33" t="s">
        <v>24</v>
      </c>
      <c r="E47" s="33" t="s">
        <v>15</v>
      </c>
      <c r="F47" s="34">
        <v>240774567.06</v>
      </c>
      <c r="G47" s="34">
        <v>204658382.09</v>
      </c>
      <c r="H47" s="34">
        <v>36116185.07</v>
      </c>
      <c r="I47" s="35">
        <v>43615</v>
      </c>
      <c r="J47" s="35">
        <v>43556</v>
      </c>
      <c r="K47" s="35">
        <v>43644</v>
      </c>
      <c r="L47" s="12"/>
    </row>
    <row r="48" spans="1:12" ht="15.75" customHeight="1" x14ac:dyDescent="0.3">
      <c r="A48" s="30">
        <v>50</v>
      </c>
      <c r="B48" s="73" t="s">
        <v>12</v>
      </c>
      <c r="C48" s="32" t="s">
        <v>23</v>
      </c>
      <c r="D48" s="33" t="s">
        <v>24</v>
      </c>
      <c r="E48" s="33" t="s">
        <v>15</v>
      </c>
      <c r="F48" s="34">
        <v>62900483</v>
      </c>
      <c r="G48" s="34">
        <v>53465410.270000003</v>
      </c>
      <c r="H48" s="34">
        <v>3145024</v>
      </c>
      <c r="I48" s="35">
        <v>43983</v>
      </c>
      <c r="J48" s="35">
        <v>44013</v>
      </c>
      <c r="K48" s="35">
        <v>44013</v>
      </c>
      <c r="L48" s="38"/>
    </row>
    <row r="49" spans="1:27" ht="15.75" customHeight="1" x14ac:dyDescent="0.3">
      <c r="A49" s="5">
        <v>12</v>
      </c>
      <c r="B49" s="6" t="s">
        <v>12</v>
      </c>
      <c r="C49" s="11" t="s">
        <v>25</v>
      </c>
      <c r="D49" s="7" t="s">
        <v>26</v>
      </c>
      <c r="E49" s="7" t="s">
        <v>15</v>
      </c>
      <c r="F49" s="8">
        <v>12000000</v>
      </c>
      <c r="G49" s="8">
        <v>10200000</v>
      </c>
      <c r="H49" s="8">
        <v>600000</v>
      </c>
      <c r="I49" s="9">
        <v>42887</v>
      </c>
      <c r="J49" s="9">
        <v>42887</v>
      </c>
      <c r="K49" s="9">
        <v>42917</v>
      </c>
      <c r="L49" s="12"/>
    </row>
    <row r="50" spans="1:27" ht="15.75" customHeight="1" x14ac:dyDescent="0.3">
      <c r="A50" s="5">
        <v>11</v>
      </c>
      <c r="B50" s="6" t="s">
        <v>12</v>
      </c>
      <c r="C50" s="16" t="s">
        <v>27</v>
      </c>
      <c r="D50" s="17" t="s">
        <v>26</v>
      </c>
      <c r="E50" s="17" t="s">
        <v>15</v>
      </c>
      <c r="F50" s="8">
        <v>20000000</v>
      </c>
      <c r="G50" s="8">
        <v>17000000</v>
      </c>
      <c r="H50" s="8">
        <v>1000000</v>
      </c>
      <c r="I50" s="9">
        <v>42887</v>
      </c>
      <c r="J50" s="9">
        <v>42887</v>
      </c>
      <c r="K50" s="9">
        <v>42917</v>
      </c>
      <c r="L50" s="14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5.75" customHeight="1" x14ac:dyDescent="0.3">
      <c r="A51" s="5">
        <v>25</v>
      </c>
      <c r="B51" s="6" t="s">
        <v>12</v>
      </c>
      <c r="C51" s="11" t="s">
        <v>25</v>
      </c>
      <c r="D51" s="7" t="s">
        <v>26</v>
      </c>
      <c r="E51" s="7" t="s">
        <v>15</v>
      </c>
      <c r="F51" s="15">
        <v>38131764</v>
      </c>
      <c r="G51" s="15">
        <v>32412000</v>
      </c>
      <c r="H51" s="15">
        <v>1906588</v>
      </c>
      <c r="I51" s="13">
        <v>43160</v>
      </c>
      <c r="J51" s="13">
        <v>43160</v>
      </c>
      <c r="K51" s="13">
        <v>43160</v>
      </c>
      <c r="L51" s="14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5.75" customHeight="1" x14ac:dyDescent="0.3">
      <c r="A52" s="48">
        <v>31</v>
      </c>
      <c r="B52" s="31" t="s">
        <v>12</v>
      </c>
      <c r="C52" s="49" t="s">
        <v>49</v>
      </c>
      <c r="D52" s="50" t="s">
        <v>26</v>
      </c>
      <c r="E52" s="50" t="s">
        <v>15</v>
      </c>
      <c r="F52" s="51">
        <v>30177795</v>
      </c>
      <c r="G52" s="51">
        <v>25651126</v>
      </c>
      <c r="H52" s="51">
        <v>1327735</v>
      </c>
      <c r="I52" s="35">
        <v>43374</v>
      </c>
      <c r="J52" s="35">
        <v>43374</v>
      </c>
      <c r="K52" s="35">
        <v>43374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5.75" customHeight="1" x14ac:dyDescent="0.3">
      <c r="A53" s="30">
        <v>39</v>
      </c>
      <c r="B53" s="37" t="s">
        <v>43</v>
      </c>
      <c r="C53" s="33" t="s">
        <v>27</v>
      </c>
      <c r="D53" s="33" t="s">
        <v>26</v>
      </c>
      <c r="E53" s="33" t="s">
        <v>15</v>
      </c>
      <c r="F53" s="34">
        <v>20755868</v>
      </c>
      <c r="G53" s="34" t="s">
        <v>52</v>
      </c>
      <c r="H53" s="34" t="s">
        <v>53</v>
      </c>
      <c r="I53" s="35">
        <v>43435</v>
      </c>
      <c r="J53" s="35">
        <v>43435</v>
      </c>
      <c r="K53" s="35">
        <v>43466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5.75" customHeight="1" x14ac:dyDescent="0.3">
      <c r="A54" s="30">
        <v>42</v>
      </c>
      <c r="B54" s="31" t="s">
        <v>12</v>
      </c>
      <c r="C54" s="49" t="s">
        <v>49</v>
      </c>
      <c r="D54" s="50" t="s">
        <v>26</v>
      </c>
      <c r="E54" s="50" t="s">
        <v>15</v>
      </c>
      <c r="F54" s="34">
        <v>8786513.9100000001</v>
      </c>
      <c r="G54" s="34">
        <v>7468536.8200000003</v>
      </c>
      <c r="H54" s="34">
        <v>878651.39</v>
      </c>
      <c r="I54" s="35">
        <v>43983</v>
      </c>
      <c r="J54" s="35">
        <v>44013</v>
      </c>
      <c r="K54" s="35">
        <v>44013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1:27" ht="15.75" customHeight="1" x14ac:dyDescent="0.3">
      <c r="A55" s="30">
        <v>57</v>
      </c>
      <c r="B55" s="37" t="s">
        <v>43</v>
      </c>
      <c r="C55" s="81" t="s">
        <v>25</v>
      </c>
      <c r="D55" s="33" t="s">
        <v>26</v>
      </c>
      <c r="E55" s="33" t="s">
        <v>15</v>
      </c>
      <c r="F55" s="34">
        <f>G55/85*100</f>
        <v>37892679.964705884</v>
      </c>
      <c r="G55" s="34">
        <v>32208777.969999999</v>
      </c>
      <c r="H55" s="34">
        <f>G55/85*5</f>
        <v>1894633.9982352941</v>
      </c>
      <c r="I55" s="35">
        <v>44335</v>
      </c>
      <c r="J55" s="35">
        <v>44335</v>
      </c>
      <c r="K55" s="35">
        <v>44498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1:27" ht="15.75" customHeight="1" x14ac:dyDescent="0.3">
      <c r="A56" s="5">
        <v>1</v>
      </c>
      <c r="B56" s="6" t="s">
        <v>28</v>
      </c>
      <c r="C56" s="7" t="s">
        <v>29</v>
      </c>
      <c r="D56" s="7" t="s">
        <v>30</v>
      </c>
      <c r="E56" s="7" t="s">
        <v>15</v>
      </c>
      <c r="F56" s="8">
        <v>50162550</v>
      </c>
      <c r="G56" s="8">
        <v>42638167</v>
      </c>
      <c r="H56" s="8">
        <v>7524323</v>
      </c>
      <c r="I56" s="9">
        <v>42705</v>
      </c>
      <c r="J56" s="9">
        <v>42705</v>
      </c>
      <c r="K56" s="9">
        <v>42736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5.75" customHeight="1" x14ac:dyDescent="0.3">
      <c r="A57" s="5">
        <v>6</v>
      </c>
      <c r="B57" s="6" t="s">
        <v>28</v>
      </c>
      <c r="C57" s="7" t="s">
        <v>29</v>
      </c>
      <c r="D57" s="7" t="s">
        <v>30</v>
      </c>
      <c r="E57" s="7" t="s">
        <v>15</v>
      </c>
      <c r="F57" s="8">
        <v>50162550</v>
      </c>
      <c r="G57" s="8">
        <v>42638167</v>
      </c>
      <c r="H57" s="8">
        <v>7524323</v>
      </c>
      <c r="I57" s="9">
        <v>42795</v>
      </c>
      <c r="J57" s="9">
        <v>42795</v>
      </c>
      <c r="K57" s="9">
        <v>42826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5.75" customHeight="1" x14ac:dyDescent="0.3">
      <c r="A58" s="5">
        <v>13</v>
      </c>
      <c r="B58" s="6" t="s">
        <v>28</v>
      </c>
      <c r="C58" s="7" t="s">
        <v>29</v>
      </c>
      <c r="D58" s="7" t="s">
        <v>30</v>
      </c>
      <c r="E58" s="7" t="s">
        <v>15</v>
      </c>
      <c r="F58" s="8">
        <v>95571246</v>
      </c>
      <c r="G58" s="8">
        <v>81235559</v>
      </c>
      <c r="H58" s="8">
        <v>14335687</v>
      </c>
      <c r="I58" s="9">
        <v>42887</v>
      </c>
      <c r="J58" s="9">
        <v>42917</v>
      </c>
      <c r="K58" s="9">
        <v>42948</v>
      </c>
      <c r="L58" s="14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5.75" customHeight="1" x14ac:dyDescent="0.3">
      <c r="A59" s="5">
        <v>23</v>
      </c>
      <c r="B59" s="6" t="s">
        <v>28</v>
      </c>
      <c r="C59" s="7" t="s">
        <v>29</v>
      </c>
      <c r="D59" s="7" t="s">
        <v>30</v>
      </c>
      <c r="E59" s="7" t="s">
        <v>15</v>
      </c>
      <c r="F59" s="15">
        <v>71755107</v>
      </c>
      <c r="G59" s="15">
        <v>60991841</v>
      </c>
      <c r="H59" s="15">
        <v>10763266</v>
      </c>
      <c r="I59" s="13">
        <v>43132</v>
      </c>
      <c r="J59" s="13">
        <v>43132</v>
      </c>
      <c r="K59" s="13">
        <v>43160</v>
      </c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5.75" customHeight="1" x14ac:dyDescent="0.3">
      <c r="A60" s="36">
        <v>36</v>
      </c>
      <c r="B60" s="37" t="s">
        <v>28</v>
      </c>
      <c r="C60" s="33" t="s">
        <v>29</v>
      </c>
      <c r="D60" s="33" t="s">
        <v>30</v>
      </c>
      <c r="E60" s="33" t="s">
        <v>15</v>
      </c>
      <c r="F60" s="34">
        <v>50185751</v>
      </c>
      <c r="G60" s="34">
        <v>42657888</v>
      </c>
      <c r="H60" s="34">
        <v>7527862</v>
      </c>
      <c r="I60" s="35">
        <v>43374</v>
      </c>
      <c r="J60" s="35">
        <v>43374</v>
      </c>
      <c r="K60" s="35">
        <v>43435</v>
      </c>
    </row>
    <row r="61" spans="1:27" ht="15.75" customHeight="1" x14ac:dyDescent="0.3">
      <c r="A61" s="41"/>
      <c r="B61" s="42" t="s">
        <v>28</v>
      </c>
      <c r="C61" s="43" t="s">
        <v>29</v>
      </c>
      <c r="D61" s="43" t="s">
        <v>30</v>
      </c>
      <c r="E61" s="43" t="s">
        <v>15</v>
      </c>
      <c r="F61" s="44">
        <v>2854517</v>
      </c>
      <c r="G61" s="63" t="s">
        <v>59</v>
      </c>
      <c r="H61" s="64">
        <v>142726</v>
      </c>
      <c r="I61" s="56"/>
      <c r="J61" s="56"/>
      <c r="K61" s="56"/>
    </row>
    <row r="62" spans="1:27" ht="15.75" customHeight="1" x14ac:dyDescent="0.3">
      <c r="A62" s="5">
        <v>2</v>
      </c>
      <c r="B62" s="6" t="s">
        <v>28</v>
      </c>
      <c r="C62" s="11" t="s">
        <v>31</v>
      </c>
      <c r="D62" s="7" t="s">
        <v>32</v>
      </c>
      <c r="E62" s="7" t="s">
        <v>15</v>
      </c>
      <c r="F62" s="8" t="s">
        <v>44</v>
      </c>
      <c r="G62" s="8" t="s">
        <v>45</v>
      </c>
      <c r="H62" s="8">
        <v>1534251</v>
      </c>
      <c r="I62" s="9">
        <v>42705</v>
      </c>
      <c r="J62" s="9">
        <v>42705</v>
      </c>
      <c r="K62" s="9">
        <v>42736</v>
      </c>
    </row>
    <row r="63" spans="1:27" ht="15.75" customHeight="1" x14ac:dyDescent="0.3">
      <c r="A63" s="5">
        <v>22</v>
      </c>
      <c r="B63" s="6" t="s">
        <v>28</v>
      </c>
      <c r="C63" s="11" t="s">
        <v>31</v>
      </c>
      <c r="D63" s="7" t="s">
        <v>32</v>
      </c>
      <c r="E63" s="7" t="s">
        <v>15</v>
      </c>
      <c r="F63" s="8">
        <v>20396462.140000001</v>
      </c>
      <c r="G63" s="8">
        <v>17336992.82</v>
      </c>
      <c r="H63" s="8">
        <v>3059469.32</v>
      </c>
      <c r="I63" s="13">
        <v>43132</v>
      </c>
      <c r="J63" s="13">
        <v>43132</v>
      </c>
      <c r="K63" s="13">
        <v>43160</v>
      </c>
      <c r="L63" s="10"/>
    </row>
    <row r="64" spans="1:27" ht="15.75" customHeight="1" x14ac:dyDescent="0.3">
      <c r="A64" s="23">
        <v>27</v>
      </c>
      <c r="B64" s="24" t="s">
        <v>28</v>
      </c>
      <c r="C64" s="25" t="s">
        <v>31</v>
      </c>
      <c r="D64" s="26" t="s">
        <v>32</v>
      </c>
      <c r="E64" s="26" t="s">
        <v>15</v>
      </c>
      <c r="F64" s="27">
        <v>20396462</v>
      </c>
      <c r="G64" s="27">
        <v>17336993</v>
      </c>
      <c r="H64" s="27">
        <v>3059469</v>
      </c>
      <c r="I64" s="28">
        <v>43221</v>
      </c>
      <c r="J64" s="28">
        <v>43221</v>
      </c>
      <c r="K64" s="28">
        <v>43252</v>
      </c>
    </row>
    <row r="65" spans="1:11" ht="15.75" customHeight="1" x14ac:dyDescent="0.3">
      <c r="A65" s="23">
        <v>35</v>
      </c>
      <c r="B65" s="24" t="s">
        <v>28</v>
      </c>
      <c r="C65" s="25" t="s">
        <v>31</v>
      </c>
      <c r="D65" s="26" t="s">
        <v>32</v>
      </c>
      <c r="E65" s="26" t="s">
        <v>15</v>
      </c>
      <c r="F65" s="27">
        <v>12449836</v>
      </c>
      <c r="G65" s="34" t="s">
        <v>54</v>
      </c>
      <c r="H65" s="27">
        <v>1867475</v>
      </c>
      <c r="I65" s="28">
        <v>43435</v>
      </c>
      <c r="J65" s="28">
        <v>43436</v>
      </c>
      <c r="K65" s="28">
        <v>43437</v>
      </c>
    </row>
    <row r="66" spans="1:11" ht="15.75" customHeight="1" x14ac:dyDescent="0.3">
      <c r="A66" s="52"/>
      <c r="B66" s="53" t="s">
        <v>28</v>
      </c>
      <c r="C66" s="54" t="s">
        <v>31</v>
      </c>
      <c r="D66" s="55" t="s">
        <v>32</v>
      </c>
      <c r="E66" s="55" t="s">
        <v>15</v>
      </c>
      <c r="F66" s="59">
        <v>2136087</v>
      </c>
      <c r="G66" s="62" t="s">
        <v>58</v>
      </c>
      <c r="H66" s="60">
        <v>106804</v>
      </c>
      <c r="I66" s="56"/>
      <c r="J66" s="56"/>
      <c r="K66" s="56"/>
    </row>
    <row r="67" spans="1:11" ht="15.75" customHeight="1" x14ac:dyDescent="0.3"/>
    <row r="68" spans="1:11" ht="15.75" customHeight="1" x14ac:dyDescent="0.3">
      <c r="A68" s="18"/>
      <c r="B68" s="88" t="s">
        <v>46</v>
      </c>
      <c r="C68" s="89"/>
      <c r="D68" s="90"/>
    </row>
    <row r="69" spans="1:11" ht="15.75" customHeight="1" x14ac:dyDescent="0.3">
      <c r="A69" s="19"/>
      <c r="B69" s="20" t="s">
        <v>47</v>
      </c>
      <c r="C69" s="19"/>
      <c r="D69" s="19"/>
    </row>
    <row r="70" spans="1:11" ht="15.75" customHeight="1" x14ac:dyDescent="0.3">
      <c r="A70" s="21"/>
      <c r="B70" s="22" t="s">
        <v>48</v>
      </c>
      <c r="C70" s="21"/>
      <c r="D70" s="21"/>
    </row>
    <row r="71" spans="1:11" ht="15.75" customHeight="1" x14ac:dyDescent="0.3">
      <c r="A71" s="46"/>
      <c r="B71" s="45" t="s">
        <v>51</v>
      </c>
      <c r="C71" s="45"/>
      <c r="D71" s="45"/>
    </row>
    <row r="72" spans="1:11" ht="15.75" customHeight="1" x14ac:dyDescent="0.3"/>
    <row r="73" spans="1:11" ht="15.75" customHeight="1" x14ac:dyDescent="0.3"/>
    <row r="74" spans="1:11" ht="15.75" customHeight="1" x14ac:dyDescent="0.3"/>
    <row r="75" spans="1:11" ht="15.75" customHeight="1" x14ac:dyDescent="0.3"/>
    <row r="76" spans="1:11" ht="15.75" customHeight="1" x14ac:dyDescent="0.3"/>
    <row r="77" spans="1:11" ht="15.75" customHeight="1" x14ac:dyDescent="0.3"/>
    <row r="78" spans="1:11" ht="15.75" customHeight="1" x14ac:dyDescent="0.3"/>
    <row r="79" spans="1:11" ht="15.75" customHeight="1" x14ac:dyDescent="0.3"/>
    <row r="80" spans="1:11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  <row r="1012" ht="15.75" customHeight="1" x14ac:dyDescent="0.3"/>
    <row r="1013" ht="15.75" customHeight="1" x14ac:dyDescent="0.3"/>
    <row r="1014" ht="15.75" customHeight="1" x14ac:dyDescent="0.3"/>
    <row r="1015" ht="15.75" customHeight="1" x14ac:dyDescent="0.3"/>
    <row r="1016" ht="15.75" customHeight="1" x14ac:dyDescent="0.3"/>
    <row r="1017" ht="15.75" customHeight="1" x14ac:dyDescent="0.3"/>
    <row r="1018" ht="15.75" customHeight="1" x14ac:dyDescent="0.3"/>
    <row r="1019" ht="15.75" customHeight="1" x14ac:dyDescent="0.3"/>
    <row r="1020" ht="15.75" customHeight="1" x14ac:dyDescent="0.3"/>
    <row r="1021" ht="15.75" customHeight="1" x14ac:dyDescent="0.3"/>
    <row r="1022" ht="15.75" customHeight="1" x14ac:dyDescent="0.3"/>
    <row r="1023" ht="15.75" customHeight="1" x14ac:dyDescent="0.3"/>
    <row r="1024" ht="15.75" customHeight="1" x14ac:dyDescent="0.3"/>
    <row r="1025" ht="15.75" customHeight="1" x14ac:dyDescent="0.3"/>
  </sheetData>
  <mergeCells count="11">
    <mergeCell ref="E1:K1"/>
    <mergeCell ref="F2:H2"/>
    <mergeCell ref="E2:E3"/>
    <mergeCell ref="I2:I3"/>
    <mergeCell ref="J2:J3"/>
    <mergeCell ref="K2:K3"/>
    <mergeCell ref="B68:D68"/>
    <mergeCell ref="D2:D3"/>
    <mergeCell ref="B1:D1"/>
    <mergeCell ref="B2:B3"/>
    <mergeCell ref="C2:C3"/>
  </mergeCells>
  <pageMargins left="0.23622047244094491" right="0.23622047244094491" top="0.74803149606299213" bottom="0.74803149606299213" header="0" footer="0"/>
  <pageSetup paperSize="8" scale="8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Alokace_celkem</vt:lpstr>
      <vt:lpstr>Alokace_celkem!Oblast_tisku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Vítek Jiří</dc:creator>
  <cp:lastModifiedBy>Heroutová Blanka</cp:lastModifiedBy>
  <cp:lastPrinted>2021-07-27T06:46:07Z</cp:lastPrinted>
  <dcterms:created xsi:type="dcterms:W3CDTF">2018-06-13T11:45:43Z</dcterms:created>
  <dcterms:modified xsi:type="dcterms:W3CDTF">2021-11-30T08:14:46Z</dcterms:modified>
</cp:coreProperties>
</file>