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SD\ITIKV°\projekty do ITI\1 Sběr projektů\Tabulky ITIKV\30 Tabulky\"/>
    </mc:Choice>
  </mc:AlternateContent>
  <bookViews>
    <workbookView xWindow="-120" yWindow="-120" windowWidth="29040" windowHeight="17640" tabRatio="785" firstSheet="1" activeTab="1"/>
  </bookViews>
  <sheets>
    <sheet name="vzor vyplňování" sheetId="3" state="hidden" r:id="rId1"/>
    <sheet name="Výchozí tabulka" sheetId="2" r:id="rId2"/>
    <sheet name="IROP 1.1" sheetId="8" r:id="rId3"/>
    <sheet name="List3" sheetId="9" r:id="rId4"/>
    <sheet name="List1" sheetId="7" r:id="rId5"/>
    <sheet name="SC" sheetId="6" r:id="rId6"/>
    <sheet name="alokace dle typů projektů" sheetId="5" r:id="rId7"/>
    <sheet name="RAP" sheetId="4" state="hidden" r:id="rId8"/>
  </sheets>
  <definedNames>
    <definedName name="_xlnm._FilterDatabase" localSheetId="2" hidden="1">'IROP 1.1'!$A$2:$P$163</definedName>
    <definedName name="_xlnm._FilterDatabase" localSheetId="1" hidden="1">'Výchozí tabulka'!$A$2:$O$164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4" i="8" l="1"/>
  <c r="G43" i="4" l="1"/>
  <c r="G42" i="4"/>
  <c r="H41" i="4"/>
  <c r="I41" i="4" s="1"/>
  <c r="J41" i="4" s="1"/>
  <c r="K41" i="4" s="1"/>
  <c r="G41" i="4"/>
  <c r="G40" i="4"/>
  <c r="G39" i="4"/>
  <c r="G38" i="4"/>
  <c r="J37" i="4"/>
  <c r="K37" i="4" s="1"/>
  <c r="G36" i="4"/>
  <c r="H35" i="4"/>
  <c r="I35" i="4" s="1"/>
  <c r="G35" i="4"/>
  <c r="G34" i="4"/>
  <c r="G33" i="4"/>
  <c r="G32" i="4"/>
  <c r="G31" i="4"/>
  <c r="G30" i="4"/>
  <c r="J29" i="4"/>
  <c r="K29" i="4" s="1"/>
  <c r="G28" i="4"/>
  <c r="J27" i="4"/>
  <c r="K27" i="4" s="1"/>
  <c r="L27" i="4" s="1"/>
  <c r="H26" i="4"/>
  <c r="G26" i="4"/>
  <c r="H25" i="4"/>
  <c r="G25" i="4"/>
  <c r="G24" i="4"/>
  <c r="G23" i="4"/>
  <c r="G22" i="4"/>
  <c r="G21" i="4"/>
  <c r="G20" i="4"/>
  <c r="G19" i="4"/>
  <c r="G18" i="4"/>
  <c r="H18" i="4" s="1"/>
  <c r="I18" i="4" s="1"/>
  <c r="J18" i="4" s="1"/>
  <c r="J17" i="4"/>
  <c r="G17" i="4"/>
  <c r="G16" i="4"/>
  <c r="H15" i="4"/>
  <c r="G15" i="4"/>
  <c r="H14" i="4"/>
  <c r="G14" i="4"/>
  <c r="I13" i="4"/>
  <c r="H13" i="4"/>
  <c r="G13" i="4"/>
  <c r="H12" i="4"/>
  <c r="I12" i="4" s="1"/>
  <c r="G12" i="4"/>
  <c r="L11" i="4"/>
  <c r="K11" i="4"/>
  <c r="J11" i="4"/>
  <c r="I11" i="4"/>
  <c r="H11" i="4"/>
  <c r="G11" i="4"/>
  <c r="J10" i="4"/>
  <c r="I10" i="4"/>
  <c r="H10" i="4"/>
  <c r="G10" i="4"/>
  <c r="G9" i="4"/>
  <c r="I8" i="4"/>
  <c r="H8" i="4"/>
  <c r="G8" i="4"/>
  <c r="I7" i="4"/>
  <c r="H7" i="4"/>
  <c r="G7" i="4"/>
  <c r="H5" i="4"/>
  <c r="I5" i="4" s="1"/>
  <c r="G5" i="4"/>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alcChain>
</file>

<file path=xl/comments1.xml><?xml version="1.0" encoding="utf-8"?>
<comments xmlns="http://schemas.openxmlformats.org/spreadsheetml/2006/main">
  <authors>
    <author>Potencová Nikola, Ing.</author>
  </authors>
  <commentList>
    <comment ref="G4" authorId="0" shapeId="0">
      <text>
        <r>
          <rPr>
            <b/>
            <sz val="9"/>
            <color indexed="81"/>
            <rFont val="Tahoma"/>
            <family val="2"/>
            <charset val="238"/>
          </rPr>
          <t>Potencová Nikola, Ing.:</t>
        </r>
        <r>
          <rPr>
            <sz val="9"/>
            <color indexed="81"/>
            <rFont val="Tahoma"/>
            <family val="2"/>
            <charset val="238"/>
          </rPr>
          <t xml:space="preserve">
Za období 2019-2020</t>
        </r>
      </text>
    </comment>
    <comment ref="G5" authorId="0" shapeId="0">
      <text>
        <r>
          <rPr>
            <b/>
            <sz val="9"/>
            <color indexed="81"/>
            <rFont val="Tahoma"/>
            <family val="2"/>
            <charset val="238"/>
          </rPr>
          <t>Potencová Nikola, Ing.:</t>
        </r>
        <r>
          <rPr>
            <sz val="9"/>
            <color indexed="81"/>
            <rFont val="Tahoma"/>
            <family val="2"/>
            <charset val="238"/>
          </rPr>
          <t xml:space="preserve">
Za období 2019
</t>
        </r>
      </text>
    </comment>
    <comment ref="G6" authorId="0" shapeId="0">
      <text>
        <r>
          <rPr>
            <b/>
            <sz val="9"/>
            <color indexed="81"/>
            <rFont val="Tahoma"/>
            <family val="2"/>
            <charset val="238"/>
          </rPr>
          <t>Potencová Nikola, Ing.:</t>
        </r>
        <r>
          <rPr>
            <sz val="9"/>
            <color indexed="81"/>
            <rFont val="Tahoma"/>
            <family val="2"/>
            <charset val="238"/>
          </rPr>
          <t xml:space="preserve">
Za rok 2018-2020
</t>
        </r>
      </text>
    </comment>
    <comment ref="G7" authorId="0" shapeId="0">
      <text>
        <r>
          <rPr>
            <b/>
            <sz val="9"/>
            <color indexed="81"/>
            <rFont val="Tahoma"/>
            <family val="2"/>
            <charset val="238"/>
          </rPr>
          <t>Potencová Nikola, Ing.:</t>
        </r>
        <r>
          <rPr>
            <sz val="9"/>
            <color indexed="81"/>
            <rFont val="Tahoma"/>
            <family val="2"/>
            <charset val="238"/>
          </rPr>
          <t xml:space="preserve">
od roku 2020
</t>
        </r>
      </text>
    </comment>
    <comment ref="G8" authorId="0" shapeId="0">
      <text>
        <r>
          <rPr>
            <b/>
            <sz val="9"/>
            <color indexed="81"/>
            <rFont val="Tahoma"/>
            <family val="2"/>
            <charset val="238"/>
          </rPr>
          <t>Potencová Nikola, Ing.:</t>
        </r>
        <r>
          <rPr>
            <sz val="9"/>
            <color indexed="81"/>
            <rFont val="Tahoma"/>
            <family val="2"/>
            <charset val="238"/>
          </rPr>
          <t xml:space="preserve">
Od roku 2020
</t>
        </r>
      </text>
    </comment>
    <comment ref="G11" authorId="0" shapeId="0">
      <text>
        <r>
          <rPr>
            <b/>
            <sz val="9"/>
            <color indexed="81"/>
            <rFont val="Tahoma"/>
            <family val="2"/>
            <charset val="238"/>
          </rPr>
          <t>Potencová Nikola, Ing.:</t>
        </r>
        <r>
          <rPr>
            <sz val="9"/>
            <color indexed="81"/>
            <rFont val="Tahoma"/>
            <family val="2"/>
            <charset val="238"/>
          </rPr>
          <t xml:space="preserve">
za roky 2020</t>
        </r>
      </text>
    </comment>
    <comment ref="G12" authorId="0" shapeId="0">
      <text>
        <r>
          <rPr>
            <b/>
            <sz val="9"/>
            <color indexed="81"/>
            <rFont val="Tahoma"/>
            <family val="2"/>
            <charset val="238"/>
          </rPr>
          <t>Potencová Nikola, Ing.:</t>
        </r>
        <r>
          <rPr>
            <sz val="9"/>
            <color indexed="81"/>
            <rFont val="Tahoma"/>
            <family val="2"/>
            <charset val="238"/>
          </rPr>
          <t xml:space="preserve">
Za roky 2019</t>
        </r>
      </text>
    </comment>
    <comment ref="G13" authorId="0" shapeId="0">
      <text>
        <r>
          <rPr>
            <b/>
            <sz val="9"/>
            <color indexed="81"/>
            <rFont val="Tahoma"/>
            <family val="2"/>
            <charset val="238"/>
          </rPr>
          <t>Potencová Nikola, Ing.:</t>
        </r>
        <r>
          <rPr>
            <sz val="9"/>
            <color indexed="81"/>
            <rFont val="Tahoma"/>
            <family val="2"/>
            <charset val="238"/>
          </rPr>
          <t xml:space="preserve">
za rok 2020</t>
        </r>
      </text>
    </comment>
    <comment ref="G14" authorId="0" shapeId="0">
      <text>
        <r>
          <rPr>
            <b/>
            <sz val="9"/>
            <color indexed="81"/>
            <rFont val="Tahoma"/>
            <family val="2"/>
            <charset val="238"/>
          </rPr>
          <t>Potencová Nikola, Ing.:</t>
        </r>
        <r>
          <rPr>
            <sz val="9"/>
            <color indexed="81"/>
            <rFont val="Tahoma"/>
            <family val="2"/>
            <charset val="238"/>
          </rPr>
          <t xml:space="preserve">
od roku 2019</t>
        </r>
      </text>
    </comment>
    <comment ref="G15" authorId="0" shapeId="0">
      <text>
        <r>
          <rPr>
            <b/>
            <sz val="9"/>
            <color indexed="81"/>
            <rFont val="Tahoma"/>
            <family val="2"/>
            <charset val="238"/>
          </rPr>
          <t>Potencová Nikola, Ing.:</t>
        </r>
        <r>
          <rPr>
            <sz val="9"/>
            <color indexed="81"/>
            <rFont val="Tahoma"/>
            <family val="2"/>
            <charset val="238"/>
          </rPr>
          <t xml:space="preserve">
Od roku 2019</t>
        </r>
      </text>
    </comment>
    <comment ref="G16" authorId="0" shapeId="0">
      <text>
        <r>
          <rPr>
            <b/>
            <sz val="9"/>
            <color indexed="81"/>
            <rFont val="Tahoma"/>
            <family val="2"/>
            <charset val="238"/>
          </rPr>
          <t>Potencová Nikola, Ing.:</t>
        </r>
        <r>
          <rPr>
            <sz val="9"/>
            <color indexed="81"/>
            <rFont val="Tahoma"/>
            <family val="2"/>
            <charset val="238"/>
          </rPr>
          <t xml:space="preserve">
od roku 2020</t>
        </r>
      </text>
    </comment>
    <comment ref="G17" authorId="0" shapeId="0">
      <text>
        <r>
          <rPr>
            <b/>
            <sz val="9"/>
            <color indexed="81"/>
            <rFont val="Tahoma"/>
            <family val="2"/>
            <charset val="238"/>
          </rPr>
          <t>Potencová Nikola, Ing.:</t>
        </r>
        <r>
          <rPr>
            <sz val="9"/>
            <color indexed="81"/>
            <rFont val="Tahoma"/>
            <family val="2"/>
            <charset val="238"/>
          </rPr>
          <t xml:space="preserve">
za rok 2019-2020</t>
        </r>
      </text>
    </comment>
    <comment ref="G19" authorId="0" shapeId="0">
      <text>
        <r>
          <rPr>
            <b/>
            <sz val="9"/>
            <color indexed="81"/>
            <rFont val="Tahoma"/>
            <family val="2"/>
            <charset val="238"/>
          </rPr>
          <t>Potencová Nikola, Ing.:</t>
        </r>
        <r>
          <rPr>
            <sz val="9"/>
            <color indexed="81"/>
            <rFont val="Tahoma"/>
            <family val="2"/>
            <charset val="238"/>
          </rPr>
          <t xml:space="preserve">
za rok 2019-2021</t>
        </r>
      </text>
    </comment>
    <comment ref="G20" authorId="0" shapeId="0">
      <text>
        <r>
          <rPr>
            <b/>
            <sz val="9"/>
            <color indexed="81"/>
            <rFont val="Tahoma"/>
            <family val="2"/>
            <charset val="238"/>
          </rPr>
          <t>Potencová Nikola, Ing.:</t>
        </r>
        <r>
          <rPr>
            <sz val="9"/>
            <color indexed="81"/>
            <rFont val="Tahoma"/>
            <family val="2"/>
            <charset val="238"/>
          </rPr>
          <t xml:space="preserve">
za rok 2019-2020</t>
        </r>
      </text>
    </comment>
    <comment ref="G21" authorId="0" shapeId="0">
      <text>
        <r>
          <rPr>
            <b/>
            <sz val="9"/>
            <color indexed="81"/>
            <rFont val="Tahoma"/>
            <family val="2"/>
            <charset val="238"/>
          </rPr>
          <t>Potencová Nikola, Ing.:</t>
        </r>
        <r>
          <rPr>
            <sz val="9"/>
            <color indexed="81"/>
            <rFont val="Tahoma"/>
            <family val="2"/>
            <charset val="238"/>
          </rPr>
          <t xml:space="preserve">
Za roky 2019-2020</t>
        </r>
      </text>
    </comment>
    <comment ref="G22" authorId="0" shapeId="0">
      <text>
        <r>
          <rPr>
            <b/>
            <sz val="9"/>
            <color indexed="81"/>
            <rFont val="Tahoma"/>
            <family val="2"/>
            <charset val="238"/>
          </rPr>
          <t>Potencová Nikola, Ing.:</t>
        </r>
        <r>
          <rPr>
            <sz val="9"/>
            <color indexed="81"/>
            <rFont val="Tahoma"/>
            <family val="2"/>
            <charset val="238"/>
          </rPr>
          <t xml:space="preserve">
za roky 2019-2020</t>
        </r>
      </text>
    </comment>
    <comment ref="G23" authorId="0" shapeId="0">
      <text>
        <r>
          <rPr>
            <b/>
            <sz val="9"/>
            <color indexed="81"/>
            <rFont val="Tahoma"/>
            <family val="2"/>
            <charset val="238"/>
          </rPr>
          <t>Potencová Nikola, Ing.:</t>
        </r>
        <r>
          <rPr>
            <sz val="9"/>
            <color indexed="81"/>
            <rFont val="Tahoma"/>
            <family val="2"/>
            <charset val="238"/>
          </rPr>
          <t xml:space="preserve">
za rok 2019-2021</t>
        </r>
      </text>
    </comment>
    <comment ref="G24" authorId="0" shapeId="0">
      <text>
        <r>
          <rPr>
            <b/>
            <sz val="9"/>
            <color indexed="81"/>
            <rFont val="Tahoma"/>
            <family val="2"/>
            <charset val="238"/>
          </rPr>
          <t>Potencová Nikola, Ing.:</t>
        </r>
        <r>
          <rPr>
            <sz val="9"/>
            <color indexed="81"/>
            <rFont val="Tahoma"/>
            <family val="2"/>
            <charset val="238"/>
          </rPr>
          <t xml:space="preserve">
za rok 2019-2021</t>
        </r>
      </text>
    </comment>
    <comment ref="G25" authorId="0" shapeId="0">
      <text>
        <r>
          <rPr>
            <b/>
            <sz val="9"/>
            <color indexed="81"/>
            <rFont val="Tahoma"/>
            <family val="2"/>
            <charset val="238"/>
          </rPr>
          <t>Potencová Nikola, Ing.:</t>
        </r>
        <r>
          <rPr>
            <sz val="9"/>
            <color indexed="81"/>
            <rFont val="Tahoma"/>
            <family val="2"/>
            <charset val="238"/>
          </rPr>
          <t xml:space="preserve">
za rok 2019-2021</t>
        </r>
      </text>
    </comment>
    <comment ref="G26" authorId="0" shapeId="0">
      <text>
        <r>
          <rPr>
            <b/>
            <sz val="9"/>
            <color indexed="81"/>
            <rFont val="Tahoma"/>
            <family val="2"/>
            <charset val="238"/>
          </rPr>
          <t>Potencová Nikola, Ing.:</t>
        </r>
        <r>
          <rPr>
            <sz val="9"/>
            <color indexed="81"/>
            <rFont val="Tahoma"/>
            <family val="2"/>
            <charset val="238"/>
          </rPr>
          <t xml:space="preserve">
za rok 2020 a 2021
</t>
        </r>
      </text>
    </comment>
    <comment ref="G28" authorId="0" shapeId="0">
      <text>
        <r>
          <rPr>
            <b/>
            <sz val="9"/>
            <color indexed="81"/>
            <rFont val="Tahoma"/>
            <family val="2"/>
            <charset val="238"/>
          </rPr>
          <t>Potencová Nikola, Ing.:</t>
        </r>
        <r>
          <rPr>
            <sz val="9"/>
            <color indexed="81"/>
            <rFont val="Tahoma"/>
            <family val="2"/>
            <charset val="238"/>
          </rPr>
          <t xml:space="preserve">
za rok 2019-2021</t>
        </r>
      </text>
    </comment>
    <comment ref="G30" authorId="0" shapeId="0">
      <text>
        <r>
          <rPr>
            <b/>
            <sz val="9"/>
            <color indexed="81"/>
            <rFont val="Tahoma"/>
            <family val="2"/>
            <charset val="238"/>
          </rPr>
          <t>Potencová Nikola, Ing.:</t>
        </r>
        <r>
          <rPr>
            <sz val="9"/>
            <color indexed="81"/>
            <rFont val="Tahoma"/>
            <family val="2"/>
            <charset val="238"/>
          </rPr>
          <t xml:space="preserve">
za roky 2019-2020</t>
        </r>
      </text>
    </comment>
    <comment ref="G31" authorId="0" shapeId="0">
      <text>
        <r>
          <rPr>
            <b/>
            <sz val="9"/>
            <color indexed="81"/>
            <rFont val="Tahoma"/>
            <family val="2"/>
            <charset val="238"/>
          </rPr>
          <t>Potencová Nikola, Ing.:</t>
        </r>
        <r>
          <rPr>
            <sz val="9"/>
            <color indexed="81"/>
            <rFont val="Tahoma"/>
            <family val="2"/>
            <charset val="238"/>
          </rPr>
          <t xml:space="preserve">
za roky 2019-2020</t>
        </r>
      </text>
    </comment>
    <comment ref="G32" authorId="0" shapeId="0">
      <text>
        <r>
          <rPr>
            <b/>
            <sz val="9"/>
            <color indexed="81"/>
            <rFont val="Tahoma"/>
            <family val="2"/>
            <charset val="238"/>
          </rPr>
          <t>Potencová Nikola, Ing.:</t>
        </r>
        <r>
          <rPr>
            <sz val="9"/>
            <color indexed="81"/>
            <rFont val="Tahoma"/>
            <family val="2"/>
            <charset val="238"/>
          </rPr>
          <t xml:space="preserve">
za roky 2019-2020
</t>
        </r>
      </text>
    </comment>
    <comment ref="G33" authorId="0" shapeId="0">
      <text>
        <r>
          <rPr>
            <b/>
            <sz val="9"/>
            <color indexed="81"/>
            <rFont val="Tahoma"/>
            <family val="2"/>
            <charset val="238"/>
          </rPr>
          <t>Potencová Nikola, Ing.:</t>
        </r>
        <r>
          <rPr>
            <sz val="9"/>
            <color indexed="81"/>
            <rFont val="Tahoma"/>
            <family val="2"/>
            <charset val="238"/>
          </rPr>
          <t xml:space="preserve">
za rok 2019-2020</t>
        </r>
      </text>
    </comment>
    <comment ref="G34" authorId="0" shapeId="0">
      <text>
        <r>
          <rPr>
            <b/>
            <sz val="9"/>
            <color indexed="81"/>
            <rFont val="Tahoma"/>
            <family val="2"/>
            <charset val="238"/>
          </rPr>
          <t>Potencová Nikola, Ing.:</t>
        </r>
        <r>
          <rPr>
            <sz val="9"/>
            <color indexed="81"/>
            <rFont val="Tahoma"/>
            <family val="2"/>
            <charset val="238"/>
          </rPr>
          <t xml:space="preserve">
za rok 2019-2021
</t>
        </r>
      </text>
    </comment>
    <comment ref="G36" authorId="0" shapeId="0">
      <text>
        <r>
          <rPr>
            <b/>
            <sz val="9"/>
            <color indexed="81"/>
            <rFont val="Tahoma"/>
            <family val="2"/>
            <charset val="238"/>
          </rPr>
          <t>Potencová Nikola, Ing.:</t>
        </r>
        <r>
          <rPr>
            <sz val="9"/>
            <color indexed="81"/>
            <rFont val="Tahoma"/>
            <family val="2"/>
            <charset val="238"/>
          </rPr>
          <t xml:space="preserve">
za rok 2017-2018</t>
        </r>
      </text>
    </comment>
    <comment ref="G38" authorId="0" shapeId="0">
      <text>
        <r>
          <rPr>
            <b/>
            <sz val="9"/>
            <color indexed="81"/>
            <rFont val="Tahoma"/>
            <family val="2"/>
            <charset val="238"/>
          </rPr>
          <t>Potencová Nikola, Ing.:</t>
        </r>
        <r>
          <rPr>
            <sz val="9"/>
            <color indexed="81"/>
            <rFont val="Tahoma"/>
            <family val="2"/>
            <charset val="238"/>
          </rPr>
          <t xml:space="preserve">
za rok 2020-2021
</t>
        </r>
      </text>
    </comment>
    <comment ref="G39" authorId="0" shapeId="0">
      <text>
        <r>
          <rPr>
            <b/>
            <sz val="9"/>
            <color indexed="81"/>
            <rFont val="Tahoma"/>
            <family val="2"/>
            <charset val="238"/>
          </rPr>
          <t>Potencová Nikola, Ing.:</t>
        </r>
        <r>
          <rPr>
            <sz val="9"/>
            <color indexed="81"/>
            <rFont val="Tahoma"/>
            <family val="2"/>
            <charset val="238"/>
          </rPr>
          <t xml:space="preserve">
za rok 2019-2019</t>
        </r>
      </text>
    </comment>
    <comment ref="G40" authorId="0" shapeId="0">
      <text>
        <r>
          <rPr>
            <b/>
            <sz val="9"/>
            <color indexed="81"/>
            <rFont val="Tahoma"/>
            <family val="2"/>
            <charset val="238"/>
          </rPr>
          <t>Potencová Nikola, Ing.:</t>
        </r>
        <r>
          <rPr>
            <sz val="9"/>
            <color indexed="81"/>
            <rFont val="Tahoma"/>
            <family val="2"/>
            <charset val="238"/>
          </rPr>
          <t xml:space="preserve">
za rok 2019-2020</t>
        </r>
      </text>
    </comment>
    <comment ref="G42" authorId="0" shapeId="0">
      <text>
        <r>
          <rPr>
            <b/>
            <sz val="9"/>
            <color indexed="81"/>
            <rFont val="Tahoma"/>
            <family val="2"/>
            <charset val="238"/>
          </rPr>
          <t>Potencová Nikola, Ing.:</t>
        </r>
        <r>
          <rPr>
            <sz val="9"/>
            <color indexed="81"/>
            <rFont val="Tahoma"/>
            <family val="2"/>
            <charset val="238"/>
          </rPr>
          <t xml:space="preserve">
jen za rok 2020
</t>
        </r>
      </text>
    </comment>
    <comment ref="G43" authorId="0" shapeId="0">
      <text>
        <r>
          <rPr>
            <b/>
            <sz val="9"/>
            <color indexed="81"/>
            <rFont val="Tahoma"/>
            <family val="2"/>
            <charset val="238"/>
          </rPr>
          <t>Potencová Nikola, Ing.:</t>
        </r>
        <r>
          <rPr>
            <sz val="9"/>
            <color indexed="81"/>
            <rFont val="Tahoma"/>
            <family val="2"/>
            <charset val="238"/>
          </rPr>
          <t xml:space="preserve">
i za rok 2020
</t>
        </r>
      </text>
    </comment>
  </commentList>
</comments>
</file>

<file path=xl/sharedStrings.xml><?xml version="1.0" encoding="utf-8"?>
<sst xmlns="http://schemas.openxmlformats.org/spreadsheetml/2006/main" count="8480" uniqueCount="787">
  <si>
    <t xml:space="preserve">REKO silnice II/265 Krásná Lípa - Velký Šenov </t>
  </si>
  <si>
    <t>Rekonstrukce páteřní komunikace</t>
  </si>
  <si>
    <t xml:space="preserve">REKO silnice II/266 Šluknov - Lobendava </t>
  </si>
  <si>
    <t>REKO úseku I/13 - Podbořany - Petrohrad, silnice II224 - 2. etapa Očihov - Kryry- Petrohrad - HÚK    (HÚK - hranice Ústeckého kraje)</t>
  </si>
  <si>
    <t xml:space="preserve">REKO silnice II/262 Starý Šachov - Děčín </t>
  </si>
  <si>
    <t>Nový dopravní podnik - nákup vozů</t>
  </si>
  <si>
    <t>Jedná se o nákup dopravních prostředků pro nový dopravní podnik ÚK</t>
  </si>
  <si>
    <t>Dostavba COS, JIP, kardiochirurgie, lůžková oddělení</t>
  </si>
  <si>
    <t>Nový pavilon centrálních operačních sálů</t>
  </si>
  <si>
    <t>Renovace budovy T MNUL</t>
  </si>
  <si>
    <t>Postupná revitalizace objektu (reko střechy, obvodové pláště, výměna výplní otvorů, rozvody ZTI a elektro, vnitřní úpravy)</t>
  </si>
  <si>
    <t>Nový pavilon ONP Ryjice</t>
  </si>
  <si>
    <t xml:space="preserve">Výstavba nového lůžkového pavilonu </t>
  </si>
  <si>
    <t>Emergentní příjem (ARO) vč. úpravy spojovací chodby k pavilonu C a krytý spojovací koridor Krajská zdravotní, a.s. - Nemocnice Chomutov, o.z.</t>
  </si>
  <si>
    <t>Parkovací dům v Masarykově nemocnici v Ústí nad Labem, o.z.</t>
  </si>
  <si>
    <t>Přístavba operačních sálů DC vč. Emergency a centrální sterilizace</t>
  </si>
  <si>
    <t>Výstavba 4 operačních sálů a centrální sterilizace Teplice</t>
  </si>
  <si>
    <t>Nový pavilon</t>
  </si>
  <si>
    <t>Nástavba 3. NP nového objektu operačních sálů pro ARO a JIP vč. rekonstrukce energocentra</t>
  </si>
  <si>
    <t>Nástavba nového objektu operačních sálů</t>
  </si>
  <si>
    <t>Rekonstrukce interiérů budovy D</t>
  </si>
  <si>
    <t>Postupná rekonstrukce oddělení v budově D - Dětský pavilon</t>
  </si>
  <si>
    <t>Rekonstrukce energocentra vč. umíštění nového DAG</t>
  </si>
  <si>
    <t>Obnova vozového parku - vozidla ZDS (sanitní vozidla)</t>
  </si>
  <si>
    <t>Postupná obměna vozového parku sanitních vozidel zdravotní dopravní služby KZ</t>
  </si>
  <si>
    <t>Modernizace a zateplení Objektu "D" Krajské zdravotní, a.s. - Masarykovy nemocnice v Ústí nad Labem, o.z.</t>
  </si>
  <si>
    <t xml:space="preserve">Zateplení obvodového pláště, výměna výplní otvorů, nástavby podalží v části objektu </t>
  </si>
  <si>
    <t>Rekonstrukce  vnitřních prostor oddělení Nemocnice Most, o.z.</t>
  </si>
  <si>
    <t>Postupná rekonstrukce zdravotnických pracovišť vč. všech technických rozvodů.</t>
  </si>
  <si>
    <t>Rekonstrukce původní budovy nemocnice (chirurgie, ortopedie, operačních sálů)</t>
  </si>
  <si>
    <t>Modernizace a optimalizace dětského a dorostového oddělení budova C</t>
  </si>
  <si>
    <t>Rekonstrukce stravovacího porovozu vč. gastrotechnologie</t>
  </si>
  <si>
    <t>Rekonstrukce střech Nemocnice Teplice, o.z.</t>
  </si>
  <si>
    <t>Výstavba 2 zařízení pro cílovou skupinu osob s poruchou autistického spektra</t>
  </si>
  <si>
    <t>Krajská zdravotní, a.s.</t>
  </si>
  <si>
    <t>Zvýšení počtu parkovacích míst v areálu nemocnice v souvislosti s stávajícím nedostatkem park. Míst</t>
  </si>
  <si>
    <t>Úpravy spojivací chodby - Nemocnice Chomutov</t>
  </si>
  <si>
    <t xml:space="preserve">Rekonstrukce </t>
  </si>
  <si>
    <t>Přístavba sálů</t>
  </si>
  <si>
    <t>Rekonstrukce nemocnice</t>
  </si>
  <si>
    <t>Modernizace oddělení</t>
  </si>
  <si>
    <t>Rekonstrukce střech</t>
  </si>
  <si>
    <t>Staba zařízení pro osoby po závistosti</t>
  </si>
  <si>
    <t>Zařízení pro osoby s autistickou poruchou</t>
  </si>
  <si>
    <t>Výstavba zařízení pro osoby po závislostech na alkoholu, návykových látkách, psychiatrcké diagnózy</t>
  </si>
  <si>
    <t xml:space="preserve"> </t>
  </si>
  <si>
    <t>Tabulka strategických projektů ITI aglomerací/metropolitních oblastí v období 2021+</t>
  </si>
  <si>
    <t>aglomerace</t>
  </si>
  <si>
    <t>název projektu</t>
  </si>
  <si>
    <t>typ strategického projektu (1/2/3)</t>
  </si>
  <si>
    <t>popis projektu (max. 250 znaků)</t>
  </si>
  <si>
    <t>nositel(é) projektu</t>
  </si>
  <si>
    <t>čerpání v letech</t>
  </si>
  <si>
    <t>stav přípravy (max. 100 znaků)</t>
  </si>
  <si>
    <t>BMO</t>
  </si>
  <si>
    <t>Znovuzprovoznění tramvajové tratě Stránská skála-Líšeň, Holzova - příklad</t>
  </si>
  <si>
    <t>Terminál Starý Lískovec (Prodloužení trolejbusové trati Osová – žst. Starý Lískovec, terminál, vlaková zastávka) - příklad</t>
  </si>
  <si>
    <t>Výstavba tramvajové trati v severovýchodní části města sloužící převážně k bydlení, tramvajová trať bude obsluhovat oblasti s rozsáhlou bytovou zástavbou i oblasti s předměstským bydlením.</t>
  </si>
  <si>
    <t>Pasivní střechy na veřejných budovách, zateplení veřejných budov - příklad</t>
  </si>
  <si>
    <t>MMB, další veřejné instituce (kraj, nemocnice)</t>
  </si>
  <si>
    <t>Rekonstrukce  střech veřejných budov (tepelná izolace, energeticky úsporné prvky, zelené střechy, solární panely) a eliminace tepelných úniků zateplením veřejných budov.</t>
  </si>
  <si>
    <t>2019 - vytipování vhodných objektů, 2020 příprava projektové dokumentace</t>
  </si>
  <si>
    <t>DPMB</t>
  </si>
  <si>
    <t>MMB, BKOM, DPMB, SŽDC</t>
  </si>
  <si>
    <t>v řešení jsou majetkoprávní vztahy, následně se začne vyhotovovat projektová dokumentace</t>
  </si>
  <si>
    <t>Vybudování terminálu v m.č. Starý Lískovec, vč. doprovodné dopravní infrastruktury, které bude sloužit pro obyvatele této městské části a přilehlých obcí.</t>
  </si>
  <si>
    <t>rozpočet v tis. Kč (napočítává se automaticky dle čerpání v letech)</t>
  </si>
  <si>
    <t>vydáno územní rozhodnutí</t>
  </si>
  <si>
    <t>cíl politiky dle návrhů nařízení EK (je-li relevantní)</t>
  </si>
  <si>
    <t>ITI ÚChA</t>
  </si>
  <si>
    <t>Vyšší odborná škola a Střední odborná škola, Roudnice nad Labem, p. o. - výstavba nové tělocvičny (Špindlerova 690)</t>
  </si>
  <si>
    <t xml:space="preserve">Výstavbou nové Tělocvičny se zkvalitní průběh výuky včetně úspory finančních prostředků za pronájem prostor v cizích objektech a vyřeší se závady zjištěné KHS a energetickým auditem. </t>
  </si>
  <si>
    <t>ÚK</t>
  </si>
  <si>
    <t>Gymnázium a Střední odborná škola dr. Václava Šmejkala, Ústí nad Labem, p. o. - stavební úpravy a dostavba areálu (Stará 99)</t>
  </si>
  <si>
    <t>Jde o stavební úpravy a dostavbu areálu.. Ekonomičtější využití přízemí, řešení denního osvětlení v učebnách. V atriu - terasa. Dostavba v ulici Stará bude zde umístěna aula (160 míst), školní klub aj. Dále rekonstrukce hřišť</t>
  </si>
  <si>
    <t>Konzervatoř, Teplice, p. o. - stavební úpravy na objektu Diplomat (Chelčického 3)</t>
  </si>
  <si>
    <t>Nová fasáda a rekonstrukce balkónů, nové klempířské prvky, střecha a venkovní úpravy. Odstranění havarijního stavu opěrné zdi, venkovního schodiště, oplocení objektu. Odstranění zatékání venkovním schodištěm, havarijního stavu prostor ve 2.PP.</t>
  </si>
  <si>
    <t>Vyšší odborná škola a Střední průmyslová škola strojní, stavební a dopravní, Děčín, p. o. - rekonstrukce objektu (Slovanská 55)</t>
  </si>
  <si>
    <t>Náprava špatného technického, hygienického i ekonomického stavu. Obsahem  akce je rekonstrukce elektroinstalace, vytápění, střechy a vnitřních instalací, vyměněna oken, fasády, vybudování jídelny, revitalizace hřiště, bezbariérový přístup.</t>
  </si>
  <si>
    <t>PZ</t>
  </si>
  <si>
    <t>Oblastní muzeum v Děčíně, p. o. - stavební úpravy muzea (Poštovní č. p. 415, Varnsdorf)</t>
  </si>
  <si>
    <t>Odstranění dřevomorky, rekonstrukce a úpravy objektu</t>
  </si>
  <si>
    <t>Oblastní muzeum v Mostě, p. o. - centrální archeologický depozitář s laboratořemi a dílnami (Velebudice)</t>
  </si>
  <si>
    <t>Zateplení a izolace objektu, rekonstrukce vnitřních rozvodů</t>
  </si>
  <si>
    <t>Galerie Benedikta Rejta v Lounech, p. o. - dostavba galerie (Pivovarská 29)</t>
  </si>
  <si>
    <t>Rekonstrukce historického podzemí, úprava hydrogeologických poměrů a revitalizace kulturní památky.</t>
  </si>
  <si>
    <t>SŠ stavební a technická, Ústí nad Labem - Kampus řemesel</t>
  </si>
  <si>
    <t>Rekonstrukci stávajících pavilónů školy U Panského Dvora a přístavbu jídelny a tělocvičny. Dostavba objektu pro autodílny, jehož financování se předpokládá z dotačního titulu, bude vybudován ucelený  studijní komplex - Kampus řemesel.</t>
  </si>
  <si>
    <t>SŠ stavební, Teplice - dostavba areálu školy, 1. etapa</t>
  </si>
  <si>
    <t>Jedná se dostavbu areálu školy, kdy budou vybudovány  dvě nové školní budovy pro učňovské obory vč. oplocení a vnitřních komunikací. Bude vybudován objekt odborného výcviku 1.</t>
  </si>
  <si>
    <t xml:space="preserve">Centrum sociální pomoci Litoměřice - Výstavba nového objektu pro pobytovou sociální službu s cílovou skupinou senioři (osoby  se stařeckou a Alzheimerovou demencí) </t>
  </si>
  <si>
    <t>Náhrada za stávající zařízení Domov důchodců Milešov. Jedná se o výstavbu objektu za účelem poskytování pobytových sociálních služeb pro cca 80 klientů, a to včetně zázemí pro provoz těchto sociálních služeb.</t>
  </si>
  <si>
    <t>Podkrušnohorské domovy sociálních služeb Dubí - Teplice - Revitalizace Domova důchodců Dubí</t>
  </si>
  <si>
    <t>Stavební úpravy prostor, bezbarierové přístupy, dostavba technické části a uvolnění prostor pro vznik dalších jednolůžkových pokojů (30 pokojů v přízemí), vybudování toalet a koupelen, úprava plochých střech na terasy s přístupem pro imobilní klienty, vybudování zázemí pro personál, výstavba skleníku (zimní zahrady) napojeného na vnitřní prostory budovy, úprava okolí a pláště budovy.</t>
  </si>
  <si>
    <t>III/25013 Rekonstrukce mostního objektu 25013 – 3 Dobroměřice</t>
  </si>
  <si>
    <t>Rekonstrukce mostního objektu o  délce 280 m</t>
  </si>
  <si>
    <t>?</t>
  </si>
  <si>
    <t>II/613 - Rekonstrukce mostu E. Beneše</t>
  </si>
  <si>
    <t>Zpracovaná diagnostika stavu most, nutná projektová dokumentace</t>
  </si>
  <si>
    <t>II/240 - Rekonstrukce mostního objektu 240 - 031, 031A Roudnice n.L.</t>
  </si>
  <si>
    <t>Most je ve špatném technickém stavu, na základě poslední mostní prohlídky byla snížena nosnost na 12t (vyšší pouze pro jednotlivé vozidlo), vyžaduje celkovou rekonstrukci.</t>
  </si>
  <si>
    <t xml:space="preserve">Komunikace III/24049 - Obchvat obce Předonín </t>
  </si>
  <si>
    <t>Dojde k odstranění konstrukce vozovky a železobetonové desky mostovky,sanace spodní stavby, zesílení závěsů a protikorozní ochrana. Dále se jedná o přeložky inženýrských sítí,izolaci a konstrukci vozovky, osvětlení a samohybné revizní zařízení.</t>
  </si>
  <si>
    <t>Přeložení  silnice III/24049 do polohy jižního obchvatu obce Předonín. Bude vybudována nová komunikace v kategorii S 9,5/60, podél silnice budou vsakovací silniční příkopy. V trase přeložky silnice.</t>
  </si>
  <si>
    <t>Cyklostezka Ohře</t>
  </si>
  <si>
    <t>Cílem projektu bude výstavba páteřní cyklostezky Ohře, která naváže na další páteřní cyklostezku Ústeckého kraje a to Labskou stezku č. 2</t>
  </si>
  <si>
    <t>IROP2</t>
  </si>
  <si>
    <t>OPŽP2</t>
  </si>
  <si>
    <t>Město Bečov nad Teplou</t>
  </si>
  <si>
    <t>Rekonstrukce náměstí 5.května a přiléhajících komunikací včetně prvků parteru obce Bečov nad Teplou</t>
  </si>
  <si>
    <t>Karlovarský kraj</t>
  </si>
  <si>
    <t>Revitalizace náměstí Loket</t>
  </si>
  <si>
    <t>Profesionalizace IC města Loket</t>
  </si>
  <si>
    <t>Rekonstrukce městského úřadu Loket</t>
  </si>
  <si>
    <t>Rekonstrukce vybraných částí - hrad Loket - kulturní památka</t>
  </si>
  <si>
    <t>Město Loket</t>
  </si>
  <si>
    <t>PD</t>
  </si>
  <si>
    <t>Plocha pro parkovací stání, ulice Nádražní, Sokolov</t>
  </si>
  <si>
    <t>Revitalizace veřejného prostranství náměstí Budovatelů</t>
  </si>
  <si>
    <t>Město Sokolov</t>
  </si>
  <si>
    <t>Město Chodov</t>
  </si>
  <si>
    <t>DPS</t>
  </si>
  <si>
    <t>Propojení obce Vintířov s okolními obcemi.</t>
  </si>
  <si>
    <t>Obec Jenišov</t>
  </si>
  <si>
    <t>Projektový záměr</t>
  </si>
  <si>
    <t>OPZ+</t>
  </si>
  <si>
    <t>Zateplení haly sběrného dvora Nové Sedlo</t>
  </si>
  <si>
    <t>Město Nové Sedlo</t>
  </si>
  <si>
    <t>PD + SP</t>
  </si>
  <si>
    <t>Zateplení bytového domu č.p. 133</t>
  </si>
  <si>
    <t>Zateplení bytového domu pro seniory č.p. 149</t>
  </si>
  <si>
    <t>Zateplení ZŠ č.p. 425 Nové Sedlo</t>
  </si>
  <si>
    <t>Obec Dalovice</t>
  </si>
  <si>
    <t>Obec Andělská hora</t>
  </si>
  <si>
    <t>NÁZEV PROJEKTU</t>
  </si>
  <si>
    <t>ČÍSLO FIŠE</t>
  </si>
  <si>
    <t>NOSITEL(É) PROJEKTU</t>
  </si>
  <si>
    <t>TABULKA STRATEGICKÝCH PROJEKTŮ ITI KARLOVARSKÉ AGLOMERACE V OBDOBÍ 2021+</t>
  </si>
  <si>
    <t>Statutární město Karlovy Vary</t>
  </si>
  <si>
    <t>Obec Vintířov</t>
  </si>
  <si>
    <r>
      <t xml:space="preserve">ROZPOČET V KČ     </t>
    </r>
    <r>
      <rPr>
        <b/>
        <sz val="9"/>
        <color rgb="FF000000"/>
        <rFont val="Calibri"/>
        <family val="2"/>
        <charset val="238"/>
      </rPr>
      <t>(VČETNĚ DPH)</t>
    </r>
  </si>
  <si>
    <t>Areál OÁZA</t>
  </si>
  <si>
    <t>MDK Sokolov - oprava fasády</t>
  </si>
  <si>
    <t>Farní charita KV</t>
  </si>
  <si>
    <t>KÓD  SPECIFICKÉHO                                                                                                                                                                                                                                                                            CÍLE A OPATŘENÍ</t>
  </si>
  <si>
    <t>TERMÍN   ZAHÁJENÍ REALIZACE PROJEKTU</t>
  </si>
  <si>
    <t>Zateplení bytového domu pro seniory č.p. 149.</t>
  </si>
  <si>
    <t>Zateplení ZŠ č.p. 425 Nové Sedlo.</t>
  </si>
  <si>
    <t>Cílem projektu je rozšíření informačního systému dispečinku o další funkce, které umožní DPKV pružněji reagovat na aktuální dopravní situaci a při přípravě a optimalizaci provozních režimů MHD. Součástí je i odpovídající navýšení výpočetní kapacity stávající virtualizované infrastruktury včetně datového úložiště.</t>
  </si>
  <si>
    <t>Město Nejdek</t>
  </si>
  <si>
    <t>Muzeum Nejdek</t>
  </si>
  <si>
    <t>Chráněné bydlení v Karlových Varech</t>
  </si>
  <si>
    <t>Rekonstrukce, rozšíření a změna Týdenního stacionáře na DZR v Karlových Varech</t>
  </si>
  <si>
    <t>Společnost Dolmen, z.ú.</t>
  </si>
  <si>
    <t>Statutární město Karlovy Vary / Městská policie Karlovy Vary</t>
  </si>
  <si>
    <t>Revitalizace lázeňských a souvisejícíh objektů a veřejných prostranství : Alžbětiny Lázně</t>
  </si>
  <si>
    <t>Výstavba a rekonstrukce mostů : rekonstrukce mostů a lávek přes řeky Rolava a Teplá</t>
  </si>
  <si>
    <t>Dopravní podnik Karlovy Vary, a.s.</t>
  </si>
  <si>
    <t>Hrad Loket, o.p.s.</t>
  </si>
  <si>
    <t>Denní stacionář a sociálně terapeutické dílny Ostrov</t>
  </si>
  <si>
    <t>Rekonstrukce bývalého sídla Komerční banky a.s. v Ostrově pro účely pracoviště denního stacionáře a sociálně terapeutických dílen pro děti, mládež a dospělé s mentálním a kombinovaným postižením a pro ososby s poruchou autistického spektra.</t>
  </si>
  <si>
    <t>Denní centrum Mateřídouška, o.p.s.</t>
  </si>
  <si>
    <t>Rozšíření služby chráněného bydlení pro osoby se závažným duševním onemocněním na území aglomerace ITI KV</t>
  </si>
  <si>
    <t>Fokus Mladá Boleslav, z.s.</t>
  </si>
  <si>
    <t>Zkušenosti s poskytováním služby, průzkum trhu, částečné využití PD z obdobné akce.</t>
  </si>
  <si>
    <t>Město Ostrov</t>
  </si>
  <si>
    <t>Investiční záměr
Studie a odborný odhad nákladů
Zajištěny majetkoprávní vztahy</t>
  </si>
  <si>
    <t>Rozšíření kapacity školní družiny ZŠ Májová</t>
  </si>
  <si>
    <t>Investiční záměr
Studie a odborný odhad nákladů</t>
  </si>
  <si>
    <t>Rekonstrukce Loveckého zámečku u Moříčova jako dokladu barokní krajiny
v okolí Ostrova</t>
  </si>
  <si>
    <t>Investiční záměr</t>
  </si>
  <si>
    <t>Realizace úspor energií
na vytápění (zateplení) objektů v majetku města</t>
  </si>
  <si>
    <t>Investiční záměr
PD pro SP
Vydaná SP-zastaralá
Zajištěny majetkoprávní vztahy</t>
  </si>
  <si>
    <t>Modernizace a rozšíření metropolitní sítě</t>
  </si>
  <si>
    <t>Modernizace technologií, realizace optických rozvodů, napojení objektů městských služeb, škol, IZS apod. Pokládka sítě, modernizace technologií, připojení jednotlivých objektů.</t>
  </si>
  <si>
    <t>Záměr
Zajištěny majetkoprávní vztahy</t>
  </si>
  <si>
    <t>Revitalizace zeleně Hlavní třídy</t>
  </si>
  <si>
    <t>Záměr</t>
  </si>
  <si>
    <t>Zvýšení atraktivity historické zeleně města (zámecký park a klášterní zahrada) pro posílení edukace, sociální interakce a komunitní sounáležitosti</t>
  </si>
  <si>
    <t>Investiční záměr
Vyřešeny majetkoprávní vztahy</t>
  </si>
  <si>
    <t>Zachování hodnot původních interiérů památky ve stylu SORELY - Domu kultury 
a prezentace odkazu</t>
  </si>
  <si>
    <t>Oživení veřejného prostoru centra města jako ekologického a sociálního stabilizačního prvku demokracie</t>
  </si>
  <si>
    <t>Město Nová Role</t>
  </si>
  <si>
    <t>Parkoviště u nádraží ČD Nová Role</t>
  </si>
  <si>
    <t>Lázeňská terapeutická krajina</t>
  </si>
  <si>
    <t>Zpracován projektový záměr k měření koncentrace terpenů 
v ovzduší, proběhlo měření alfa-pinenů 
v okolí Lázní Kynžvart
Připraven návrh projektu “Terapeutická lázeňská krajina jako nástroj pro zkvalitnění života”</t>
  </si>
  <si>
    <t>Revitalizace areálu Sokolovského zámku</t>
  </si>
  <si>
    <t>Architektonická studie</t>
  </si>
  <si>
    <t>Probíhá přípravná fáze</t>
  </si>
  <si>
    <t>Muzejní expozice v Císařských Lázních
v Karlových Varech – přípravná fáze a realizace</t>
  </si>
  <si>
    <t>Hlavním cílem projektu je vytvoření přitažlivé expozice lázeňství v NKP Císařské lázně.
V rámci přípravné fáze bude vytvořen koncept expozice a realizační dokumentace. 
Součástí realizační fáze bude nákup a uskupení muzejního mobiliáře, práce se sbírkovými předměty, pořízení vhodného muzejního mobiliáře, realizace efektových projekcí a nasvícení v nové expozici, realizace multimediálního obsahu vč. obslužného softwaru potřebného pro provoz obsahu. Budou vytvořeny scénáře programů, grafika, animace, dabing, naprogramování atd.</t>
  </si>
  <si>
    <t>Institut lázeňství a balneologie, v.v.i. / Karlovarský kraj</t>
  </si>
  <si>
    <t>Otevřený úřad</t>
  </si>
  <si>
    <t>Dopravní navigační systém Karlovy Vary</t>
  </si>
  <si>
    <t>Rozšíření kapacit parkování</t>
  </si>
  <si>
    <t>Stávající dopravní informační centrum – DIC DPKV
Stávající aplikace MojeDPKV
Vyhodnocení stávajícího stavu a definice potřebnosti – viz dokument PUM KV</t>
  </si>
  <si>
    <t>Obnova vozidel MHD</t>
  </si>
  <si>
    <t>Informace pro cestující MHD</t>
  </si>
  <si>
    <t>Cílem projektu je dovybavení stávajících vozidel informačními panely pro cestující, včetně software pro správu informačních panelů a ovládání zobrazovaných informací. Dále dovybavení stávajících vozidel sčítacími bránami, včetně software pro správu a integrace do centrálního systému DIC.
Bude realizovaná další etapa budování inteligentních zastávek na vybraných místech města KV, cestující tak budou mít k dispozici aktuální jízdní a provozní informace.</t>
  </si>
  <si>
    <t>Rozšíření systému dispečinku MHD</t>
  </si>
  <si>
    <r>
      <t xml:space="preserve">POPIS PROJEKTU
</t>
    </r>
    <r>
      <rPr>
        <b/>
        <sz val="9"/>
        <color rgb="FF000000"/>
        <rFont val="Calibri"/>
        <family val="2"/>
        <charset val="238"/>
      </rPr>
      <t>(MAX 250 ZNAKŮ)</t>
    </r>
  </si>
  <si>
    <r>
      <t xml:space="preserve">STAV PŘÍPRAVY
</t>
    </r>
    <r>
      <rPr>
        <b/>
        <sz val="9"/>
        <color rgb="FF000000"/>
        <rFont val="Calibri"/>
        <family val="2"/>
        <charset val="238"/>
      </rPr>
      <t>(MAX. 100 ZNAKŮ)</t>
    </r>
  </si>
  <si>
    <t>STAV PŘÍPRAVY
ROZDĚLENÍ
KATEGORIÍ</t>
  </si>
  <si>
    <t>Energetické úspory objektů DPKV</t>
  </si>
  <si>
    <t>Posílení kybernetické bezpečnosti</t>
  </si>
  <si>
    <t>Projekt nástavby (ne ke SP)
Studie rekonstrukce a rozšíření počtu lůžek ve stávající budově</t>
  </si>
  <si>
    <t>Zateplení bytového domu č.p. 382, Nové Sedlo</t>
  </si>
  <si>
    <t xml:space="preserve">Zajištění velké – centrální pakovací plochy města v exponovaném dále se rozvíjejícím centru dopravy osob v místě významných regionálních zaměstnavatelů, uzle veřejné dopravy i kulturního, společenského a sportovně-rekreačního života.   </t>
  </si>
  <si>
    <t>Projekt dokončí modernizaci vozového parku DPKV pořízením nových nízkopodlažních autobusů s pohonem CNG a stará vozidla vyřadí z provozu. Pro bezemisní obslužnost LÚ pořídí elektrobus včetně nezbytné infrastruktury.</t>
  </si>
  <si>
    <t>Snížení energetické náročnosti budovy. Oprava střechy, fasáda, zateplení, odvodnění.</t>
  </si>
  <si>
    <t>Pravomocné SP, energetické posouzení</t>
  </si>
  <si>
    <t>Studie</t>
  </si>
  <si>
    <t>Studie Dalovice-Vysoká volnočasový areál
Zpracovává se pasport vodního díla</t>
  </si>
  <si>
    <t>PD pro SP, SP</t>
  </si>
  <si>
    <t>Záměr, příprava studie
Jednání o odkupu pozemku</t>
  </si>
  <si>
    <t>Vyhledávací studie</t>
  </si>
  <si>
    <t>Přípravy projektu</t>
  </si>
  <si>
    <t>Restaurátorské záměry
Závazné stanovisko orgánů památkové péče
Poptávky a odhady nákladů</t>
  </si>
  <si>
    <t>PD předána na SP</t>
  </si>
  <si>
    <t>Možnost využití krajiny po ukončení těžby uhlí  k rekreačním účelům, vytvoření nových pracovních příležitostí, chybějící definice terapeutické krajiny:
1) Definovat parametry terapeutické krajiny
2) Navrhnout možnosti lesnické rekultivace míst postižených těžbou v Karlovarské aglomeraci, tak, aby v budoucnu měly parametry terapeutické krajiny.
Zkoumání kvality ovzduší, sledování obsahu terpentenů, přítomnost lehkých atmosferických iontů a pod., terénní průzkum biotopů, vymezení a aplikace hledisek pro posuzování municipálního vývoje a prvků trvalé udržitelnosti se zřetelem na specifický ráz lázeňského území.</t>
  </si>
  <si>
    <t>Pobytové odborné zařízení pro osoby s Alzheimerovou chorobou. Nástavba současné budovy o jedno patro, celková rekonstrukce stávající budovy, výstavba výtahu. Tím dojde k rozšíření počtu lůžek ze stávajících 10 na cca 32.</t>
  </si>
  <si>
    <t>Projektový záměr v souladu se strategickým rozvojovým plánem města</t>
  </si>
  <si>
    <t>Statutární město Karlovy Vary / KAM KV, p.o.</t>
  </si>
  <si>
    <t>Strategie koncepčního přístupu k veřejným prostranstvím města Karlovy Vary
Manuál koncepčního přístupu k veřejným prostranstvím města Karlovy Vary
Ideový záměr</t>
  </si>
  <si>
    <t>Výstavba a rekonstrukce mostů: lávky přes řeku Ohři</t>
  </si>
  <si>
    <t>Augmentovaná realita</t>
  </si>
  <si>
    <t>FINANČNÍ
ZDROJ OPERAČNÍ PROGRAM</t>
  </si>
  <si>
    <t>SPECIFICKÝ¨CÍL
PŘÍSLUŠNÉHO
OPERAČNÍHO
PROGRAMU</t>
  </si>
  <si>
    <t>INTEGRAČNÍ POTENCIÁL
NÁVAZNOSTI
NA DALŠÍ PROJEKTY</t>
  </si>
  <si>
    <t>NÁVRH NA VYŘAZENÍ PROJEKTU Z PROGRAMOVÉHO RÁMCE ITI PRO NESPLNĚNÍ KRITÉRIÍ
1 : PŘIPRAVENOST PROJEKTU
2  : STRATEGICKÉ ZAMĚŘENÍ 
3 : MOŽNÁ PODPORA Z ITI</t>
  </si>
  <si>
    <t>POZNÁMKA /
ODŮVODNĚNÍ</t>
  </si>
  <si>
    <t>Obec Kyselka</t>
  </si>
  <si>
    <t>Víceúčelový objekt č.p. 178</t>
  </si>
  <si>
    <t>Záměr, doporučené řešení</t>
  </si>
  <si>
    <t>Cyklostezka Ohře Radošov, nová lávka - ostrov - nová lávka k hřišti</t>
  </si>
  <si>
    <t xml:space="preserve">Vybudování části cyklostezky ve formě dvou lávek spojující pravý břeh Ohře - ostrůvek na Ohři a levý břeh Ohře  </t>
  </si>
  <si>
    <t>Cyklostezka Ohře - hlavní trasa Dubina - Kyselka - Radošov</t>
  </si>
  <si>
    <t>Radošovský most- technická památka</t>
  </si>
  <si>
    <t>Volnočasový areál u Radošovského mostu</t>
  </si>
  <si>
    <t>Chodník k ZŠ a MŠ Kyselka</t>
  </si>
  <si>
    <t xml:space="preserve">Chodník v úseku u  kostela </t>
  </si>
  <si>
    <t>Studie a geodetické zaměření</t>
  </si>
  <si>
    <t>Zateplení obecního objektu občanské vybavenosti a úprava přilehlého prostranství.</t>
  </si>
  <si>
    <t>PD + SP, rozpočet</t>
  </si>
  <si>
    <t>Ocelová lávka pro pěší
v Kyselce</t>
  </si>
  <si>
    <t>Rekonstrukce ocelové lávky pro pěší, spojující turisticky frekventovanou oblast. Souvisí s probíhající obnovou bývalých lázeňských budov.</t>
  </si>
  <si>
    <t>Vyhledávací studie
Podrobný návrh
Geodetické zaměření
Hydrotechnické posouzení
probíhá jednání s DOSS</t>
  </si>
  <si>
    <t>Vybudování části cyklostezky Ohře v úseku Dubina - Kyselka - Radošov. Budování trasy cyklostezky je možné dělit na etapy výstavby skládající se z jednoho nebo více úseků. Etapy jsou navrženy tak, aby začátek a konec vždy logicky navazoval na okolní území a cyklostezka byla napojena do stávající komunikační sítě např. místních komunikací.</t>
  </si>
  <si>
    <t>Oprava havarijního stavu střešní konstrukce, výměna krytiny, odvodnění, fasáda, restaurátorské práce.</t>
  </si>
  <si>
    <t>PD krovu
Restaurátorské záměry
Průzkumy
Závazné stanovisko, ohlášení stavby</t>
  </si>
  <si>
    <t>Oprava konstrukce, opláštění a výměna šindelové střešní krytiny</t>
  </si>
  <si>
    <t xml:space="preserve">Vybudování volnočasového areálu v blízkosti Radošovského mostu a fotbalového hřiště pro všechny věkové kategorie. Vybudování nábřeží vhodné pro širokou veřejnost i vodní turistiku.
Úzce souvisí s cyklostezkou Ohře. </t>
  </si>
  <si>
    <t xml:space="preserve">Vybudování chodníků v části od Restaurace Na Špici k areálu ZŠ a M, zajištění bezpečnosti chodců. Součástí projektu je i rozšíření parkovacích ploch v blízkosti ZŠ a MŠ Kyselka. Možno etapizovat. </t>
  </si>
  <si>
    <t>PD pro provádění stavby 
Geodetické zaměření</t>
  </si>
  <si>
    <t xml:space="preserve">Vybudování chodníku v části od Radošovoského mostu směrem na Velichov zajištění bezpečnosti chodců. </t>
  </si>
  <si>
    <t>Římskokatolická farnost Ostrov</t>
  </si>
  <si>
    <t>Obnova kulturní památky - kostel sv. Michaela arch.
a Panny Marie Věrné Ostrov</t>
  </si>
  <si>
    <t>Odstranění vlhkosti z podloží, injektáž, statické zajištění kleneb, restaurátorské práce, obnova výplní, oken, vitráže.</t>
  </si>
  <si>
    <t>PD - odvodnění a injektáže
Restaurátorský průzkum a záměr
Statický posudek a návrh zajištění trhlin</t>
  </si>
  <si>
    <t>Obnova kulturní památky-Kostel sv. Michaela arch. Bochov</t>
  </si>
  <si>
    <t>Obnova kříže na kostelní věži, restaurátorské práce - hlavní i postranní oltáře, obnova schodiště a podest, výmalby interiéru</t>
  </si>
  <si>
    <t>Římskokatolická farnost Bochov</t>
  </si>
  <si>
    <t>PD obnovy schodiště
a podest
Dokum. návrhu nového kříže
Restaurátorský průzkum a záměr</t>
  </si>
  <si>
    <t>Obec Velichov</t>
  </si>
  <si>
    <t>Rekonstrukce střechy mateřské školy</t>
  </si>
  <si>
    <t>Cyklostezka Ohře v k.ú. Velichov</t>
  </si>
  <si>
    <t>Studie, podrobný návrh jedné z etap</t>
  </si>
  <si>
    <t>Výstavba nové cyklostezky s napojením na páteřní cyklosteku Ohře. Návrh rozdělení do 3 etap.</t>
  </si>
  <si>
    <t>1.2</t>
  </si>
  <si>
    <t>4.2</t>
  </si>
  <si>
    <t>4.4</t>
  </si>
  <si>
    <t>4.1</t>
  </si>
  <si>
    <t>2.2</t>
  </si>
  <si>
    <t>1.1</t>
  </si>
  <si>
    <t>2.1</t>
  </si>
  <si>
    <t>1.3</t>
  </si>
  <si>
    <t>Rostoucí zatížení dopravou se negativně projevuje na podmínkách ve městě – od zvýšené hlukové a imisní zátěže až po omezení dopravní obslužnosti nebo možností parkování. Hlavní příčinou je zejména IAD, např. jen v oblasti parkování je podle různých studií generováno až 30 % provozu řidiči hledajícími vhodné parkování. Dle zpracované SWOT analýzy v rámci PUM jsou slabou stránkou města mj. nedostatečný informační systém, absence dispečerského systému řízení (IAD), nedostatečná kvalita dynamického řízení provozu IAD, včetně detekce vozidel a absence naváděcího a informačního systému dopravy v klidu.</t>
  </si>
  <si>
    <t>PD pro SP
Vydáno SP
PD pro provádění stavby</t>
  </si>
  <si>
    <t>Vybrán zhotovitel PD</t>
  </si>
  <si>
    <t>Umístění 3 SMART autobusových zastávek na frekventovaných místech v Sokolově.</t>
  </si>
  <si>
    <t>Probíhá projektová příprava, poptávka SMART zastávek</t>
  </si>
  <si>
    <t>Komplexní přístup k řešení prevence kriminality
a prevence sociálně patologických jevů
v Sokolově</t>
  </si>
  <si>
    <t>Komplexní řešení problematiky sociálně patologických jevů -
- asistenti prevence kriminality</t>
  </si>
  <si>
    <t>Připravený projektový záměr
Zkušenosti s podobně zaměřenými projekty</t>
  </si>
  <si>
    <t>Město Sokolov /
Městská policie Sokolov</t>
  </si>
  <si>
    <t>Studie a ideové záměry</t>
  </si>
  <si>
    <t>TYP
STRATEGICKÉHO
PROJEKTU (1/2/3)</t>
  </si>
  <si>
    <t>SMART autobusové zastávky -ul. Rokycanova, Jednoty, Závodu míru</t>
  </si>
  <si>
    <t>Realizace multifunkčního sálu s upřednostněním vystoupení symfonického orchestru, tedy přizpůsobení svého charakteru akustickým požadavkům. Spojení s právě probíhající rekonstrukcí objektu Císařských lázní, národní kulturní památky, která je jednou z architektonických atrakcí města pevně provázanou s jeho historií pro využití návštěvnického potenciálu obou objektů a snížení realizačních nákladů s tím souvisejících. Sál je v plánu vestavět do dvorany Císařských lázní, která v následném provozu objektu nemá jiné v současnosti plánované využití. Sál je koncipovaný jako neinvazivní zásah do objektu památkově chráněného objektu lázní, aby nedošlo k jejich nevratnému poškození.</t>
  </si>
  <si>
    <t>Realizace projektu je v současné době zadávána formou Design/build (Vyprojektuj a postav). Realizace této veřejné zakázky se předpokládá v r. 2021 – 2022. Vybraný zhotovitel zajistí projektovou dokumentaci, stavební povolení a stavební realizaci rekonstrukce Dvorského mostu.</t>
  </si>
  <si>
    <t>Statutární město Karlovy Vary / Infocentrum Karlovy Vary, o.p.s.</t>
  </si>
  <si>
    <t>Rekonstrukce náměstí – zpevněných ploch pro pěší a pojízdné plochy, odvodnění, veřejné osvětlení, parkovací plocha. Odvodnění dešťové vody, zkvalitnění povrchu historického náměstí, vliv na parkování a kulturní památku, revitalizace centra.</t>
  </si>
  <si>
    <t>Projektová dokumentace před schválením</t>
  </si>
  <si>
    <t>Cyklostezka Teplá Bečov nad Teplou – okolí vodárny</t>
  </si>
  <si>
    <t>Propojení Bečovské botanické zahrady s městem, zahájení projektu cyklostezka Karlovy Vary- Bečov nad Teplou, Vytvoření parkovacích míst</t>
  </si>
  <si>
    <t xml:space="preserve">Rekonstrukce Chebského mostu. Most je na seznamu kulturních památek.  Významný městský most vytvářející historickou klíčovou spojnici centrálních oblastí Karlových Varů. Rekonstrukci mostu je třeba řešit nejen z pohledu technického, ale s ohledem na širší vazby, vysokou úroveň kvality architektonického řešení a požadovaný charakter tzv. městského mostu, tedy se zklidněnou motorovou dopravou s upřednostněním pěších, cyklodopravy a MHD. Rekonstrukce Chebského mostu bude projektově připravována podle výsledků provedené diagnostiky stavebního stavu mostu, návaznosti (předpolí mostu) budou ovlivněny výstupem řešení širšího centra KV a dále podle stavebně historického průzkumu mostu, provedeného s ohledem na památkovou ochranu tohoto objektu. V rámci projektu bude řešena obnova a oprava všech konstrukčních součástí mostu, včetně posílení jeho založení a návaznosti na nově řešená předpolí mostu Zásadním prvkem stavby bude vložená nová nosná konstrukce, která převede statické a dopravní zatížení přímo do posílených pilířů, tedy mimo historické kamenné obloukové klenby. Dopravně bude most zklidněn, s preferencí pěších a veřejné dopravy. </t>
  </si>
  <si>
    <t>Plán udržitelné městské mobility (SUMP) 
a generel dopravy
Generel cyklodopravy
Návrh KAM KV pro řešení širšího centra KV
Byla vyhotovena komplexní diagnostika stavebního stavu mostu 
a stavebně historický průzkum</t>
  </si>
  <si>
    <t>SUMP a generel dopravy Technické zadání rekonstrukce mostu
Doporučení KAM KV pro řešení profilu mostovky
V současné době běží zadávací řízení k této veřejné zakázce</t>
  </si>
  <si>
    <t>Odborná učebna přírodopisu, multifunkční učebna, dílny, nová kuchyňka. Bezbariérový přístup – plošina
a úprava 2 schodů na postupně klesající cestu.
Dojde ke zkvalitnění výuky v učebnách přírodopisu, multifunkční učebně, dílnách a kuchyňce včetně zajištění bezbariérového přístupu a plošiny.</t>
  </si>
  <si>
    <t>ZŠ Jana Ámose Komenského – Odborné učebny</t>
  </si>
  <si>
    <t>ZŠ Jana Ámose Komenského – Rekonstrukce učebny dílen</t>
  </si>
  <si>
    <t>Rekonstrukce učebny dílen a pracovních činností včetně elektroinstalace, vybavení učebny novým nábytkem, nákupem pomůcek na výuku. Dojde 
ke zkvalitnění výuky dílen a pracovních činností.</t>
  </si>
  <si>
    <t>DOPLNĚNO PODLE FIŠE Z 26.11.2020
NEUVEDENÁ PŘIPRAVENOST PROJEKTU</t>
  </si>
  <si>
    <t>ZŠ Jana Ámose Komenského – Rekonstrukce učebny
   pro ICT</t>
  </si>
  <si>
    <t>Dovybavení učebny pro ICT, rozvody ICT jsou již připraveny, nákup nábytku a počítačů pro žáky a učitele Dojde ke zkvalitnění výuky ICT.</t>
  </si>
  <si>
    <t>ZŠ Jana Ámose Komenského – Rekonstrukce učebny zeměpisu</t>
  </si>
  <si>
    <t>Rekonstrukce učebny zeměpisu včetně elektroinstalace, vybavení učebny novým nábytkem, nákup pomůcek na výuku předmětu zeměpisu, pořízení interaktivní tabule a dataprojektoru. Dojde ke zkvalitnění výuky předmětu.</t>
  </si>
  <si>
    <t>Základní škola Karlovy Vary, Konečná 25, příspěvková organizace - Podpora vybudování a vybavení odborných učeben ZŠ ve vazbě na práci s digitálními technologiemi</t>
  </si>
  <si>
    <t xml:space="preserve">Rekonstrukce dvou ICT (počítačových) učeben a dvou kabinetů v 1. patře základní školy
+ vybudování bezbariérového WC.
Stavební úpravy, nákup vybavení učeben a kabinetů (nábytek, technika).
</t>
  </si>
  <si>
    <t>Základní škola Karlovy Vary, Konečná 25, příspěvková organizace - Rekonstrukce a vybavení učebny chemie a kabinetu chemie</t>
  </si>
  <si>
    <t>Rekonstrukce učebny a kabinetu chemie – stavební úpravy včetně elektroinstalace, podlah a osvětlení, nákup nového nábytku včetně pomůcek do učebny 
i kabinetu. Rekonstrukce WC a bezbariérový přístup
je již zajištěn z předchozích projektů.</t>
  </si>
  <si>
    <t>Základní škola Karlovy Vary, Krušnohorská 11, příspěvková organizace – Rekonstrukce odborných učeben - dílny</t>
  </si>
  <si>
    <t>Rekonstrukce učebny a kabinetu, který je její součástí. Nové vybavení dílny pracovními stoly a pomůckami 
na výuku dílen, řemeslného semináře a rukodělných kroužků školy. Rekonstrukce sociálního zařízení (bezbariérové) včetně hlavních rozvodů patřících
k učebně dílen. Rekonstrukcí prostor učebny a kabinetu dojde ke zkvalitnění výuky dílen a rozšíření nabídky rukodělných kroužků.</t>
  </si>
  <si>
    <t>Základní škola Karlovy Vary, Krušnohorská 11, příspěvková organizace - Rekonstrukce prostoru tělocvičen</t>
  </si>
  <si>
    <t>V prostorách velké a malé tělocvičny se vymění stropní desky, obložení po obvodu tělocvičny a dojde ke zbroušení parket. Součástí projektu bude výměna elektrických rozvodů v prostorách tělocvičen.</t>
  </si>
  <si>
    <t>Základní škola Karlovy Vary, Krušnohorská 11, příspěvková organizace – Venkovní učebna a komunikační centrum</t>
  </si>
  <si>
    <t>Vybudování a vybavení venkovní učebny, která bude sloužit na výuku přírodovědných předmětů, cizích jazyků a pracovních činností. Také bude sloužit k prezentaci práce žáků a učitelů. Dojde k výstavbě nových prostor, které bude potřeba vybavit nábytkem
a učebními pomůckami k prezentaci.</t>
  </si>
  <si>
    <t>Základní škola Karlovy Vary, Poštovní 19, příspěvková organizace - Doplnění areálu školy o prostory pro odbornou výuku, rozšíření kapacit školní družiny 
a realizace auly</t>
  </si>
  <si>
    <t>Doplnění areálu školy o prostory pro odbornou výuku, rozšíření kapacit školní družiny a realizace auly – prostoru pro shromažďování, speciální akce a mimoškolní aktivity, o které je v širokém okolí velký zájem. Veřejné prostranství u školy revitalizovat do podoby příjemného pobytového prostoru s dostatkem stromů, laviček a herních prvků s využitím prvků pro hospodaření s dešťovou vodou (zasakovací dlažba, retenční nádrž nebo jezírko, apod.), které budou mít vedle samotné ekologické funkce také edukativní charakter.</t>
  </si>
  <si>
    <t>Projektový záměr
Ověřovací studie KAM KV</t>
  </si>
  <si>
    <t>Základní škola Karlovy Vary, Poštovní 19, příspěvková organizace – Rekonstrukce žákovské kuchyňky</t>
  </si>
  <si>
    <t>Rekonstrukce žákovské kuchyňky spočívá v obnově vybavení (elektrické sporáky, myčky, kuchyňské linky, stoly, židle, menší kuchyňské spotřebiče apod.) Je potřeba zrekonstruovat vodovodní rozvody, rozvody elektrické a stavební úpravy.</t>
  </si>
  <si>
    <t>Základní škola Karlovy Vary, Poštovní 19, příspěvková organizace - Doplnění areálu školy o prostory pro hřiště, lesní zákoutí a ekologickou výchovu (EVVO)</t>
  </si>
  <si>
    <t>UNI PARK - hřiště Lesní zákoutí - dobrodružná stezka, lanový výlez, vyhlídka do korun, skluzavka, terénní stupínky. Přínos při výuce přírodovědných předmětů, 
při odpoledním vyžití dětí ve školní družině.</t>
  </si>
  <si>
    <t xml:space="preserve">DOPLNĚNO PODLE FIŠE Z 26.11.2020
</t>
  </si>
  <si>
    <t>Zadávací dokumentace
k dopracování</t>
  </si>
  <si>
    <t>Základní škola Karlovy Vary, Truhlářská 19, příspěvková organizace - Odborné učebny</t>
  </si>
  <si>
    <t>Rekonstrukce žákovské kuchyňky spočívá v obnově vybavení (elektrické sporáky, myčky, kuchyňské linky, stoly, židle, menší kuchyňské spotřebiče apod.) 
Je potřeba zrekonstruovat vodovodní rozvody, 
rozvody elektrické a stavební úpravy.</t>
  </si>
  <si>
    <t>Rekonstrukce mostů a lávek přes řeky Rolava a Teplá:
M17 - Festivalový most
M14 - Lázeňský most
M13 - Poštovní most
L33 - Konzola pro pěší podél řeky Teplá pod Zahradní ul.</t>
  </si>
  <si>
    <t>Projektové záměry, SUMP
Diagnostika mostních konstrukcí</t>
  </si>
  <si>
    <t>Podpora talentovaných -optimalizace provozu ZUŠ 
a rozšíření o nový sál 
a učebny digitálních technologií</t>
  </si>
  <si>
    <t>Výměna šindele na trojbokém kostelu Nejsvětějsí Trojice - kulturní památka</t>
  </si>
  <si>
    <t>Výstavba a rekonstrukce mostů : rekonstrukce Dvorského mostu</t>
  </si>
  <si>
    <t>Výstavba a rekonstrukce mostů : rekonstrukce Chebského mostu</t>
  </si>
  <si>
    <t xml:space="preserve">Cykostezka Vintířov - Nové Sedlo </t>
  </si>
  <si>
    <t>A12</t>
  </si>
  <si>
    <t>A13</t>
  </si>
  <si>
    <t>A11</t>
  </si>
  <si>
    <t>A14</t>
  </si>
  <si>
    <t>A31</t>
  </si>
  <si>
    <t>A32</t>
  </si>
  <si>
    <t>D11</t>
  </si>
  <si>
    <t>C11</t>
  </si>
  <si>
    <t>C12</t>
  </si>
  <si>
    <t>C13</t>
  </si>
  <si>
    <t>C21</t>
  </si>
  <si>
    <t>D12</t>
  </si>
  <si>
    <t>D22</t>
  </si>
  <si>
    <t>D21</t>
  </si>
  <si>
    <t>D23</t>
  </si>
  <si>
    <t>D24</t>
  </si>
  <si>
    <t>Zlepšení tepelně technických vlastností objektu a odstranění zatékání do střešní konstrukce - nová sedlová střecha na stávajícím plochém zastřešení.</t>
  </si>
  <si>
    <t>Rekonstrukce Tovární ulice</t>
  </si>
  <si>
    <t>PD připravená k podání
na stavební povolení 
V současné době se řeší majetkoprávní vztahy</t>
  </si>
  <si>
    <t>NAVRÁCENO 11.2.2021 - ZATEPLENÍ</t>
  </si>
  <si>
    <t>OPD</t>
  </si>
  <si>
    <t>Obec Kolová</t>
  </si>
  <si>
    <t xml:space="preserve">Demontáž staré šindele a instalace nové na střeše kostela a bočních kaplí. Záchrana rekonstruovaného interiéru kulturní památky.  </t>
  </si>
  <si>
    <t>1. Vznik dosud neexistujícího Chráněného bydlení v Sokolově pro 10 osob s duševním onemocněním
- nákup nemovitosti (6měsíců)
- stavební úpravy a rekonstrukce nemovitosti (6měsíců)
- nákup vybavení nemovitosti  v souladu s účelem 
  užívání, včetně zázemí pro pracovníky služby (6 
  měsíců)
- poskytování služby Chráněného bydlení 
2. Nákup 12 bytových jednotek různé   velikosti v rámci aglomerace ITI s kapacitou  18 – 24 osob s duševním onemocněním:
- nákup bytových jednotek (6 měsíců)
- nákup vybavení (6 měsíců)
- lokality: Karlovy Vary, Sokolov, Chodov, Nejdek, 
  Ostrov.
Celkem tak vznikne v dané lokalitě nové bydlení pro 28 – 34 osob s duševním onemocněním, což umožní více naplňovat principy reformy psychiatrické péče – zkvalitnění a zpřístupnění péče a snížení kapacitních nároků na velké institucionální poskytovatele.</t>
  </si>
  <si>
    <t>Stavebně technický průzkum zámku čp. 2 , budovy čp. 160 a čp. 161.
Zaměření zámku čp. 2, budovy čp. 160 a čp. 161.
Architektonická studie 
a projekt pro stavební povolení  - prostory bývalé knihovny v 1. patře zámku čp. 2</t>
  </si>
  <si>
    <t>Technické a přístrojové vybavení DIZAJNPARKU - centra kulturních a kreativních odvětví v Karlovarském kraji</t>
  </si>
  <si>
    <t>PROTEBE live, z. s. /Dizajnpark, z. s.</t>
  </si>
  <si>
    <t>Seznam vybavení pro jednotlivé aktivity
Koncept aktivit využívající vybavení</t>
  </si>
  <si>
    <t>Podpora edukativních aktivit DIZAJNPARKU - centra kulturních a kreativních odvětví v Karlovarském kraji</t>
  </si>
  <si>
    <t>Podpora komunitních a volnočasových aktivit DIZAJNPARKU - centra kulturních a kreativních odvětví v Karlovarském kraji</t>
  </si>
  <si>
    <t>Otestované jednotlivé aktivity a prototypy provozu v menším měřítku na konkrétních projektech a případech. Připravené projekty spojující aktivity různých spolků z aglomerace. Síť realizátorů a aktivních jedinců.</t>
  </si>
  <si>
    <t xml:space="preserve">1. Posílení kontaktní práce s obyvateli SVL (zaměstnání 14  asistentů prevence kriminality),
2. Zajištění pravidelné komunikace mezi obyvateli SVL 
a zástupci obce, budování důvěry a posilování spolupráce
3.Rozvoj kompetencí (vzdělávání asistentů prevence kriminality a mentora),
4.Vyhodnocení projektu (evaluační šetření). </t>
  </si>
  <si>
    <t xml:space="preserve">1.	Posílení kontaktní práce s obyvateli SVL (zaměstnání 8  asistentů prevence kriminality a 5 domovníků preventistů),
2.	Zpřístupnění pomoci obětem skryté kriminality v SVL,
3.	Zajištění pravidelné komunikace mezi obyvateli SVL a zástupci obce, budování důvěry
a posilování spolupráce,
4.	Rozvoj kompetencí (vzdělávání asistentů prevence kriminality a mentora),
5.	Vyhodnocení projektu (evaluační šetření). </t>
  </si>
  <si>
    <t>Cílem projektu je vybudovat (zvýšit kapacitu služby CHB) v okrese Karlovy Vary skupinové chráněné bydlení pro osoby s mentálním postižením a poruchami autistického spektra v kapacitě 10 klientů.  Nákup nemovitosti, stavební úpravy, vybavení.</t>
  </si>
  <si>
    <t>Modernizace, jednotný ráz expozic, prezentace historie. 
Současné expozice nemají jednotný příběh ani vývojovou linku, je nutný zásah ve formě ucelení výstavních vitrín a navázání jednotlivých expozic na sebe, což v současném stavu nelze. V expozici úplně chybí archeologie a prezentace založení města Loket a vývojová období hradu Loket.
1.	PD a muzejní libreto (10 měsíců)
2.	Restaurování movitých kulturních památek (24 měsíců)
3.	Výroba modelů a figurín do expozic (12 měsíců)
4.	Multimediální prvky + audiovizuální vybavení + grafický vizuál + příprava popisků exponátu (12 měsíců)
5.	Nákup vitrín – VŘ (12 měsíců)
6.	Zajištění obnov podlah hradu (6 měsíců)
7.	Instalace vitrín a předmětů – 2 etapy (6 měsíců)</t>
  </si>
  <si>
    <t>Vybudování profesionálního infocentra, které bude poskytovat služby občanům města i návštěvníkům.
Stavební práce: výměna střešního pláště, odvlhčení skladovacích prostor, vybudování zázemí pro zaměstnance, 24 měsíců
Vybavení technologiemi (výpočetní technika, zabezpečovací systém, software atd.) a audiovizuálními prvky po městě (např. audioguide, multimediální panely atd.) 36 měsíců</t>
  </si>
  <si>
    <t>Projektová dokumentace pro stavební úpravy budovy je v řešení včetně rozhodnutí PP a stavebního povolení</t>
  </si>
  <si>
    <t>Studie, Dílčí PD, rozpočet</t>
  </si>
  <si>
    <t>Prostranství před Městským úřadem Nová Role</t>
  </si>
  <si>
    <t>Rozšíření kapacity školní družiny ZŠ Myslbekova</t>
  </si>
  <si>
    <t>Investiční záměr, studie
Zajištěny majetko- právní vztahy</t>
  </si>
  <si>
    <t>Oživení a zlepšení přístupnosti Staré radnice (vybudování výtahu)</t>
  </si>
  <si>
    <t>Investiční záměr
Zajištěny majetko- právní vztahy</t>
  </si>
  <si>
    <t>Přívětivý úřad Karlovy Vary</t>
  </si>
  <si>
    <t xml:space="preserve">Zefektivnění poskytování informací občanům,
zmapování potřeb zdravotně postižených osob ve městě
KA 1 dokument Komunikační strategie města Karlovy Vary
KA 2 Modernizace webových stránek MMKV + mapový portál
KA 3 Analýza a mapování potřeb zdravotně postižených osob + mobilní aplikace </t>
  </si>
  <si>
    <t xml:space="preserve">Projekt je kompletně zpracován pro podání žádosti </t>
  </si>
  <si>
    <t>Mikroregion Sokolov – východ</t>
  </si>
  <si>
    <t>Městská policie Karlovy Vary</t>
  </si>
  <si>
    <t>Automatizovaná kontrola parkování</t>
  </si>
  <si>
    <t>ZŠ Běžecká - multimediální jazyková učebna</t>
  </si>
  <si>
    <t xml:space="preserve">Rekonstrukce multimediální jazykové učebny ve 3.NP pro bezbariérový přístup - stavební úpravy a vybavení učebny </t>
  </si>
  <si>
    <t>ZŠ Křižíkova -  učebna dílen pro polytechnické vzdělávání</t>
  </si>
  <si>
    <t>Kompletní rekonstrukce učebny dílen v 1.NP pro bezbariérový přístup, včetně souvisejícího sociálního vybavení - stavební úpravy a vybavení</t>
  </si>
  <si>
    <t>ZŠ Pionýrů - bezbariérové zpřístupnění 2 .stupně včetně zřízení 2 bezbariérových učeben - multimediální a fyzikálně přírodovědné</t>
  </si>
  <si>
    <t>Úpravy schodišť a instalace nového výtahu uvnitř budovy (nyní výtah není), bezbariérová úprava učeben, kompletní rekonstrukce 2 učeben v přízemí = vybudování multimediální a fyzikálně přírodovědné bezbariérové učebny včetně odpovídajícího vybavení</t>
  </si>
  <si>
    <t>PD+SP pro část projektu</t>
  </si>
  <si>
    <t>ZŠ Pionýrů - bezbariérové zpřístupnění vstupu, jídelny a školní družiny</t>
  </si>
  <si>
    <t>Úpravy schodišť a instalace nového výtahu uvnitř budovy (nyní výtah není), bezbariérová úprava místností, jídelny a vstupů</t>
  </si>
  <si>
    <t>Projektová dokumentace
Vydané SP</t>
  </si>
  <si>
    <t>ZŠ Pionýrů - bezbariérové zpřístupnění a úprava šaten 1.a 2. stupně</t>
  </si>
  <si>
    <t>Kompletní rekonstrukce šaten v pavilonech 1.i 2.stupně ZŠ včetně bezbariérového zpřístupnění = vstupy, podlahy, mobiliář - skřínky, včetně návaznosti na další bezbariérové úpravy této ZŠ</t>
  </si>
  <si>
    <t>Projektová dokumentace
Nevyžaduje SP</t>
  </si>
  <si>
    <t>ZŠ Rokycanova -  učebna dílen pro polytechnické vzdělávání</t>
  </si>
  <si>
    <t>Kompletní rekonstrukce učebny dílen v 1.NP pro bezbariérový přístup, včetně související šatny a zázemí učitele - stavební úpravy učebny a vybavení</t>
  </si>
  <si>
    <t>ZŠ Rokycanova -  učebna přírodovědných předmětů</t>
  </si>
  <si>
    <t>Kompletní rekonstrukce učebny přírodovědných předmětů v 3.NP pro bezbariérový přístup, včetně kabinetu - stavební úpravy a vybavení učebny i kabinetu</t>
  </si>
  <si>
    <t>ZŠ Švabinského – multimediální jazyková učebna pro žáky 2.stupně</t>
  </si>
  <si>
    <t xml:space="preserve">Rekonstrukce multimediální jazykové učebny v 1.NP pro bezbariérový přístup - stavební úpravy a vybavení učebny </t>
  </si>
  <si>
    <t xml:space="preserve">ZŠ Švabinského – odborná učebna přírodovědných předmětů pro žáky 2. stupně </t>
  </si>
  <si>
    <t xml:space="preserve">Kompletní rekonstrukce učebny přírodovědných předmětů ve 2.NP pro bezbariérový přístup, včetně kabinetu - stavební úpravy a vybavení učebny i kabinetu </t>
  </si>
  <si>
    <t>Cyklostezka podél silnice 209 Chodov – Božičany – Nová Role. Počítá se i s propojkou na Bílou vodu.
Cílem projektu je bezpečná cyklodoprava podél frekventované silnice. Propojení sousedních obcí cyklostezkou, napojení na Karlovu cyklostezku vedoucí z Zwickau do K. Varů, dojíždění do práce.</t>
  </si>
  <si>
    <t>Studie pro zadání technické připravenosti stavby</t>
  </si>
  <si>
    <t>Změna tváře středu města, upravení centrální plochy do podoby náměstí, spojení bezpečného pohybu osob s objekty služeb, obchodů, MÚ a základní školou a využití plochy za účelem shromažďování např. ke kulturním a podobným akcím.
Jedná se o změnu a úpravu stávajících ploch a nové stavby objektů (stánky, vodní plocha, pergola, podloubí, veřejné WC). 
I. etapa – u ZŠ – pobytová plocha mezi přechody pro chodce, odsazení od provozu aut (záhony), hrací prvky (šachovnice), lavice, vývěsky pro prezentaci školy, místo pro vánoční strom – část. realizována
II. etapa – před MÚ – hlavní shromažďovací prostor, krytý prostor před vstupy (podloubí), vodní plocha a zeleň se sezením, informační tabule (úřední deska) 
III. etapa – před OD Rolava – prostor pro tržní aktivity – stánky či přístřešky pro příležitostný prodej, trafika, veřejné WC, místo pro pojízdnou prodejnu, místa pro posezení a zeleň</t>
  </si>
  <si>
    <t>Zatraktivnění veřejných prostor a veřejných objektů občanské vybavenosti: náměstí Dr. Horákové</t>
  </si>
  <si>
    <t xml:space="preserve">Primárním cílem projektu je zvýšit nabídku možných aktivit a kvalitu života obyvatel města stejně jako zvýšit atraktivitu pro krátkodobé návštěvníky města. Zvýšením atraktivity klíčových veřejných prostranství je cílem také iniciace ekonomických aktivit v těsné blízkosti řešených prostranství. Jedním z cílů je rovněž zlepšení celkové image města jako města příjemného pro život a atraktivního pro návštěvníky a příprava na nastávající klimatické změny, tedy důsledné hospodaření
s dešťovou vodou, výsadba zeleně, apod.
Nová podoba náměstí, která prostor lépe vybaví a zapojí do okolní struktury, by měla mít za cíl náměstí povýšit do role těžiště místního komunitního života. Velkorysý prostor náměstí, který zkombinuje parkový charakter a flexibilitu, může dobře absorbovat méně formální sousedské funkce (dětské hřiště, sport, prostor pro setkávání, klidné posezení seniorů apod.), ale i větší či menší společenské akce jako bleší trhy, apod.). Přestože má prostor spíše lokální význam, atraktor, např. v podobě určité kulturní náplně sem může příležitostně přitáhnout i lidi z dalších lokalit včetně návštěvníků města. </t>
  </si>
  <si>
    <t>Zvýšení atraktivity a zejména bezpečnosti pohybu po městě zejména pro pěší, zlepšení prostupnosti města a lepší strategické propojení vlakového nádraží s centrem města. 
Lávka navazující na dnešní překlenutí rychlostní silnice v místě vodáckého klubu napojující území Dolního nádraží.
Lávka a stezka propojující stezku z Horního nádraží východně od budovy magistrátu MMKV se zamýšleným parkovištěm na levobřežním předpolí Chebského mostu, pravým břehem Ohře a prostorem bývalé stáčírny minerálních vod s další návazností na městské centrum.</t>
  </si>
  <si>
    <t>DETAIL</t>
  </si>
  <si>
    <t>CYKLO</t>
  </si>
  <si>
    <t>BEZP</t>
  </si>
  <si>
    <t>INFRA</t>
  </si>
  <si>
    <t>MULTI</t>
  </si>
  <si>
    <t>PAM</t>
  </si>
  <si>
    <t>MUZEA
KNIHOVNY</t>
  </si>
  <si>
    <t>BUS</t>
  </si>
  <si>
    <t>TELEMATIKA</t>
  </si>
  <si>
    <t>ZŠ</t>
  </si>
  <si>
    <t xml:space="preserve">VYPUŠTĚNO Z UŽŠÍHO VÝBĚRU IROP PO DOHODĚ S KAMKV A TT ZE DNE 17.2.2021, NENÍ PRIORITA
</t>
  </si>
  <si>
    <t>Zvýšení atraktivity území a Sokolovského zámku, vytvoření nové atraktivní muzejní expozice, vytvoření nového okruhu prohlídek uvedené významné památky. 
Projektem by mělo dojít k opravě části dosud nezrekonstruovaných prostor areálu sokolovského zámku, k zatraktivnění a rozšíření muzejní expozice a k vytvoření kulturního a  návštěvnického centra.
1. Rekonstrukce areálu  Sokolovského zámku:
- stavební úpravy části objektu zámku  čp. 2 v 1 a  2. NP   včetně elektroinstalace a  podlah,  
- odborné restaurování zachovaných původních uměleckých prvků. 
2. Vytvoření zcela nové  muzejní expozice – dokončení muzejního okruhu v 2. NP zámku – místnosti v zámeckém stylu a dále expozice Sokolovsko v 20. století 
3. Vytvoření kulturního a návštěvnického centra  - přestěhování muzejní knihovny do prostor bývalého dětského oddělení a zde I vytvoření badatelského centra a vytvoření muzejní kavárny  a muzejního infocentra v bývalé čítárně . V části prostor vzniknou I prostory depozitární a technické zázemí.</t>
  </si>
  <si>
    <t>Provoz chráněného bydlení v Karlových Varech</t>
  </si>
  <si>
    <t>CR</t>
  </si>
  <si>
    <t>MŠ</t>
  </si>
  <si>
    <t>OPTAK</t>
  </si>
  <si>
    <t>Cyklostezka Chodov - Božičany - Nová Role</t>
  </si>
  <si>
    <t xml:space="preserve">Oprava fasády kulturní památky.
Vyspravení fasády, nátěry, výměna štukových fasádních prvků, lokální vysprávky krytina a oplechování. </t>
  </si>
  <si>
    <t xml:space="preserve">Vybudování bezplatného parkoviště v blízkosti vlakového a autobus. nádraží, na místě bývalého brownfieldu.
Podpora udržitelné multimodální městské dopravy -zvýšení počtu parkovacích míst ve městě Sokolov, které mají vazbu na blízké autobusové zastávky. V rámci projektu bude vybudována parkovací plocha včetně veřejného osvětlení. V rámci projektu bude také řešeno nakládání s dešťovou vodou (zasakovací plocha).  </t>
  </si>
  <si>
    <t xml:space="preserve">Stavební úpravy plochy náměstí Budovatelů, úprava parkovacích ploch, výměna povrchů, doplnění zeleně a vodních prvků, případná výměna podzemního vedení. Doplnění laviček, informačních panelů. Před domem kultury volná plocha pro konání akcí, trhů, koncertů a pod. Cílem projektu je i vytvoření adekvátního předprostoru domu kultury a jeho zapojení do náměstí a zároveň prodloužení pěší třídy a její návaznost na náměstí. </t>
  </si>
  <si>
    <t>Vybrán zhotovitel PD
Termín dokončení PD 1.3.2021</t>
  </si>
  <si>
    <t>Investiční záměr
Studie
Zajištěny majetkoprávní vztahy</t>
  </si>
  <si>
    <t>Investiční záměr
Studie a odborný odhad nákladů
Vyřešeny majetkoprávní vztahy</t>
  </si>
  <si>
    <t>VÝZVA : ROZPRACOVAT A KONKRÉTNĚ ZPŘESNIT ZÁMĚR
CENA JE ODPOVÍDAJÍCÍ?
DLE JM Z 25.2.2021 NUTNO KONZULTOVAT S ŘO OPJAK
VIZ SOUBOR JM PODNETY_ZDROJE</t>
  </si>
  <si>
    <t>DOPLNĚNO PODLE FIŠE Z 26.11.2020
NEUVEDENÁ PŘIPRAVENOST PROJEKTU
DLE JM Z 25.2.2021 TĚLOCVIČNA POUZE POKUD BUDE VEŘEJNĚ PŘÍSTUPNÁ
VIZ SOUBOR JM PODNETY_ZDROJE</t>
  </si>
  <si>
    <t xml:space="preserve">DOPLNĚNO PODLE FIŠE Z 26.11.2020
DLE JM Z 25.2.2021 JEN MALÁ ČÁST FINANCOVATELNÁ, SPÍŠE HLEDAT JINÉ ZDROJE MIMO ITI
VIZ SOUBOR JM PODNETY_ZDROJE
</t>
  </si>
  <si>
    <t>DOPLNĚNO PODLE FIŠE Z 3.2.2021
DLE JM Z 25.2.2021 LZE FINANCOVAT POUZE Z IROP SC 1.1, DOPORUČUJE SLOUČENÍ S FIŠÍ 313 OTEVŘENÝ ÚŘAD
VIZ SOUBOR JM PODNETY_ZDROJE</t>
  </si>
  <si>
    <t>AKTUALIZOVÁNO PODLE FIŠE ZE 17.2.2021,
SNÍŽENA CENA Z 250MIL. NA 30 MIL.
POTVRZENO ON-LINE 16.3.2021
ŽE KRAJ S TÍMTO PROJEKTEM DÁLE POČÍTÁ</t>
  </si>
  <si>
    <t>ODKONTROLOVÁNO PODLE FIŠE Z 29.1.2021
POTVRZENO ON-LINE 16.3.2021
PO ZPŘESNĚNÍ PROJEKTU SE PŘEDPOKLÁDÁ SNÍŽENÍ ROZPOČTU</t>
  </si>
  <si>
    <t>Obnova kulturní památky kostel sv. Václava 
v Radošově</t>
  </si>
  <si>
    <t>DLE VYJÁDŘENÍ PŘEDKLADATELE NA   ON-LINE 5.3.2021 SE UVAŽUJE O ZAŘAZENÍ DO PZ AD, ROZHODNUTÍ BY MĚLO PADNOUT V ŘÁDU DNÍ, POKUD NE BUDE PROJEKT UPRAVEN A SNÍŽEN ROZPOČET JEN NA PODPOROVATELNÉ AKTIVITY
OPRAVENA CENA-BYLA CHYBA V DTB</t>
  </si>
  <si>
    <t>DLE ON-LINE 5.3.2021 BUDE CENA JEŠTĚ UPŘESNĚNA
OPRAVENA CENA-BYLA CHYBA V DTB</t>
  </si>
  <si>
    <t>DLE ON-LINE 5.3.2021 JE PROJEKT NA ZAČÁTKU PŘÍPRAVY, MOŽNÁ BUDE JEN NĚJAKÁ ETAPA, BUDE ZPŘESNĚNO</t>
  </si>
  <si>
    <t>UPRAVENO DLE FIŠE Z 8.2.2021
PROJEDNÁNO NA ON-LINE 10.3.2021</t>
  </si>
  <si>
    <t>UPRAVENO PODLE FIŠE Z 19.11.2020
DLE ON-LINE 10.3 SE UPRAVUJE PD PODLE PŘIPOMÍNEK NPÚ</t>
  </si>
  <si>
    <t>Obnova kostela svatého Vavřince</t>
  </si>
  <si>
    <t>Celková obnova interiéru kostela svatého Vavřince: restaurování hlavního oltáře, restaurování oltáře Panny Marie a sv. Jana, restaurování oltáře Panny Marie Karmelské, restaurování oltáře sv. Aloise Gonzagy, restaurování oltáře Nejsvětějšího Srdce Páně, restaurování kazatelny, restaurování fresky v presbytáři, restaurování lavic a vybudování topení, oprava vnější terasy a přístupového schodiště, ozvučení kostela, výmalba kostela a obnova původní polychromie, oprava podlahy kostela, repasování dřevěného vybavení kostela, restaurování varhan.</t>
  </si>
  <si>
    <t>Obnova evangelického kostela v Chodově</t>
  </si>
  <si>
    <t>Primárně jde o záchranné práce na vlastní mase stavby, která vyžaduje renovaci fasády do původní podoby, včetně návratu původních secesních prvků: restaurování varhan, repasování dřevěného vybavení kostela, obnova vnější fasády kostela, návrat původních secesních a ozdobných prvků      na vnější fasádu kostela, oprava střechy kostela         a revize krovů, obnova zvonové stolice a zvonového fondu kostela.</t>
  </si>
  <si>
    <t>Byl zpracován plán na restaurování a komplexní obnovu varhan a varhanního stroje v interiéru kostela
Proběhla jednání s pracovníky památkové péče ohledně obnovy exteriéru.</t>
  </si>
  <si>
    <t>Farní sbor Českobratrské církve evangelické                  v Chodově</t>
  </si>
  <si>
    <t xml:space="preserve">DOPLNĚNO PODLE FIŠE Z 1.2.2021 A FIŠE Z 11.2.2021 - ETAPIZACE
DLE JM Z 25.2.2021 LZE Z IROP PODPOŘIT JEN MALOU ČÁST UVEDENÝCH AKTIVIT
VIZ SOUBOR JM PODNETY_ZDROJE
UPRAVEN STAV PŘIPRAVENOSTI DLE E-MAILU ZE DNE 26.2.2021
PROJEDNÁNO NA ON-LINE 18.3.2021.
S OHLEDEM KRE STAVU ROZPRACOVANOSTI UVAŽOVAT S PŘIDÁNÍM DO UŽŠÍHO VÝBĚRU IROP, NUTNO VŠAK DOLOŽIT INTEGRAČNÍ POTENCIÁL!
</t>
  </si>
  <si>
    <t>PD stavby</t>
  </si>
  <si>
    <t xml:space="preserve">Výstavba veřejného objektu (pavilonu ZŠ a tělocvičny)  jako přístavby stávající základní školy     s parametry pasivní budovy, který bude sloužit nejen pro potřeby základního vzdělávání, ale také jako komunitní centrum volnočasových aktivit dětí, mládeže, rodin s dětmi a seniorů. </t>
  </si>
  <si>
    <t>DOPLNĚNO PODLE FIŠE Z 22.1.2021
DLE JM Z 25.2.2021 2.PAVILON TĚLOCVIČNA POUZE POKUD BUDE VEŘEJNĚ PŘÍSTUPNÉ
VIZ SOUBOR JM PODNETY_ZDROJE. 
PROJEDNÁNO ON-LINE 10.3.2021
AKTUALIZOVÁNO DLE UPRAVENÉ FIŠE Z 25.3.2021
UPRAVEN ZDROJ DLE NASTAVENÍ FIŠE
VT 11.4.2021</t>
  </si>
  <si>
    <t>DOPLNĚNO PODLE FIŠE Z 22.1.2021
ŠPATNÝ NÁZEV FIŠE
DLE JM Z 25.2.2021 LZE PODPOŘIT POUZE V PŘÍPADĚ NEDOSTATEČNÉ KAPACITY V ORP KV A NUTNOST ZAŘAZENÍ FIŠE DO MAPU
VIZ SOUBOR JM PODNETY_ZDROJE
PROJEDNÁNO ON-LINE 10.3.2021
AKTUALIZOVÁNO DLE UPRAVENÉ FIŠE Z 25.3.2021</t>
  </si>
  <si>
    <t>Komunitní objekt Kolová - novostavba MŠ</t>
  </si>
  <si>
    <t>Komunitní objekt Kolová – přístavba ZŠ</t>
  </si>
  <si>
    <t>UPRAVENO DLE AKTUALIZOVANÉ FIŠE Z 31.1. 2021
PROJEDNÁNO ON-LINE 9.3.2021, UPRAVEN ŽADATEL - HRAD LOKET</t>
  </si>
  <si>
    <t xml:space="preserve">Zrestaurována velká část sbírkových předmětů, textové podklady pro expozice
Je v realizaci řada restaurátorských záměrů na movité kulturní památky – sbírkové předměty,
</t>
  </si>
  <si>
    <t xml:space="preserve">Zlepšení stavebního stavu hradu Loket, rozšíření průvodcovské trasy a vybudování moderního zázemí pro návštěvníky (hygienické/sociální zařízení, prostor pro čekání atd.)
• Výměna střešního pláště na všech objektech hradu včetně ochozů  
2/ STAVEBNÍ ÚPRAVY    
• Dokončení restaurátorských a stavebních prací v objektu Severního paláce a zapojení tohoto objektu do prohlídkové trasy hradu – 1. patro, dále vytvoření multifunkčního zázemí pro výzkumné, vzdělávací a workshopové účely související s expozicemi hradu
• Modernizace hygienického/sociálního zařízení pro návštěvníky, odpovídajícímu 21. století, a to v objektu Dolní bašty a objektu Východního křídla
• Stavební práce spojené s obnovou podlah, jejich konstrukcí a související práce na Rytířském sále a Obřadní síni a zároveň restaurátorské zásahy
• Zrušení hradní restaurace a přeměna na prostory kudy návštěvníci hradu budou vycházet (zajištění jednosměrné prohlídkové trasy hradu), v těchto prostorech bude umístěna prodejna hradních suvenýrů a upomínkových předmětů, současně prostor bude sloužit jako odpočinková zóna či „čekárna“ pro návštěvníky, nutné stavební zásahy v rámci modernizace hygienického/sociálního zařízení sloužícího turistům  </t>
  </si>
  <si>
    <t>PROJEDNÁNO ON-LINE 9.3.2021, UPRAVEN ŽADATEL NA MĚSTO LOKET,
PROJEKT BUDE BUĎ 1 NEBO ROZDĚLENÝ NA VÍCE SAMOSTATNÝCH ČASOVĚ NAVAZUJÍCÍCH FÁZÍ.
E-MAILEM Z 26.3.2021 BYLY UPŘESNĚNY TŘI PROJEKTOVÉ DOKUMENTACE:
1) obnova střechy; 
2) stavební úpravy na sebe navazujících objektů hradu – Severní palác, Hejtmanství, Východní křídlo a Křídlo při věži; 
3) stavební úpravy objektu - Dolní bašta.
POPIS PROJEKTU ZŮSTÁVÁ STEJNÝ</t>
  </si>
  <si>
    <t>UPRAVENO DLE AKTUALIZOVANÉ FIŠE Z 1.2. 2021
PROJEDNÁNO ON-LINE 9.3.2021
UPRAVEN NÁZEV PROJEKTU NA ZÁKLADĚ ŽÁDOSTI (E-MAIL Z 30.3.2021)</t>
  </si>
  <si>
    <t>DLE E-MAILU BH Z 23.2.2021 SE JEŠTĚ OZVE STAROSTA, MUSÍ PROJEDNAT</t>
  </si>
  <si>
    <t>DLE E-MAILU BH Z 23.2.2021 ŽADATEL UVAŽUJE O VYJMUTÍ PROJEKTU
DLE ON-LINE 5.3.2021 PONECHÁNO, UPRAVEN TERMÍN ZAHÁJENÍ PROJEKTU</t>
  </si>
  <si>
    <t>Modernizace expozic hradu Loket</t>
  </si>
  <si>
    <t>UPRAVENO DLE ZASLANÉ FIŠE Z 8.2.2021
NA ON-LINE 4.3.2021 PROJEDNÁNO, NEVYJASNĚNÁ PROBLEMATIKA VEŘEJNÉ PODPORY</t>
  </si>
  <si>
    <t>DOPORUČENÍ JM Z 25.2.2021  PRO VYUŽITÍ DOTAČNÍHO ZDROJE PRO BROWNFIELDY
VIZ SOUBOR JM PODNETY_ZDROJE
NA ON-LINE 4.3.2021 POTVRZENO, ŽE PROJEKT JE PŘIPRAVENÝ A PRO MĚSTO KLÍČOVÝ</t>
  </si>
  <si>
    <t xml:space="preserve">UPRAVENO DLE ZASLANÉ FIŠE Z 8.2.2022
PROJEDNÁNO NA ON-LINE 4.3.2021, INFO, ŽE STUDIE JE ZPRACOVÁNA PRO NEREÁLNOU PODZEMNÍ VARIANTU, NUTNO ZPRACOVAT NOVOU STUDII        A PD - NENÍ JASNO, ZDA BUDE DOSTATEČNÁ PŘIPRAVENOST PROJEKTU. OTÁZKA, ZDA PONECHAT     V UŽŠÍM VÝBĚRU IROP?! </t>
  </si>
  <si>
    <t>DOPLNĚNO PODLE FIŠE Z 8.2.2021
NA ON-LINE 4.3.2021 NAVRŽENO SPOJENÍ S FIŠÍ Č. 394, ŽADATEL NA NÁVRH NEREAGOVAL</t>
  </si>
  <si>
    <t>DOPLNĚNO PODLE FIŠE Z 8.2.2021
PROJEDNÁNO NA ON-LINE 4.3.2021 - O.K.</t>
  </si>
  <si>
    <t>DOPLNĚNO PODLE FIŠE Z 8.2.2021
PROJEDNÁNO NA ON-LINE 4.3.2021 - NÁVRH SLOUČIT 396+397+398.</t>
  </si>
  <si>
    <t>Revitalizace veřejných prostranství ulice Kollárova, Ostrov</t>
  </si>
  <si>
    <t>Revitalizace ulice Kollárova a navazujících veřejných ploch v okolí bytových domů, úprava zpevněných ploch zmenšením podílu nepropustných ploch, vybudování zeleného pásu s technickými prvky umožňující vsakování srážkové vody a kvalitní rozvoj nově vysazení zeleně, doplnění vybavenosti veřejných prostranství mobiliářem a drobnou architekturou.</t>
  </si>
  <si>
    <t>AKTUALIZOVÁNO PODLE UPRAVENÉ FIŠE Z 1.2.2021 
DOPLNĚNO DO UŽŠÍHO VÝBĚRU IROP NA ZÁKLADĚ JEDNÁNÍ S BH DNE 19.2.2021
PROJEDNÁNO NA ON-LINE 3.3.2021, DOPORUČENO PŘEPRACOVAT , REDUKOVAT FIŠI
AKTUALIZOVÁNO DLE FIŠE ZE 7.4.2021</t>
  </si>
  <si>
    <t>AKTUALIZOVÁNO PODLE UPRAVENÉ FIŠE Z 1.2.2021
DLE JM Z 25.2.2021NEJSOU ZŘEJMĚ   ZUŠ PODPOROVATELNÉ - NUTNO   OVĚŘIT U ŘO IROP
VIZ SOUBOR JM PODNETY_ZDROJE
VYPUŠTĚNO Z UŽŠÍHO VÝBĚRU IROP
PROJEDNÁNO NA ON-LINE 3.3.2021, NEJISTÁ PODPORA ZUŠ Z IROP ITI, JAKO MOŽNÁ ALTERNATIVA OPST
AKTUALIZOVÁNO DLE FIŠE ZE 7.4.2021</t>
  </si>
  <si>
    <t>Páteřní cyklotrasa a cyklostezka – propojení místních částí Květnová     a Vykmanov s centrem města</t>
  </si>
  <si>
    <t>Realizace stavby - optimalizace provozu ZUŠ - sloučení detašovaných pracovišť pod jednu střechu:
•	vybudování a vybavení odborných učeben ve vazbě na práci s digitálními technologiemi pro formální, zájmové a neformální vzdělávání a celoživotní učení,
•	budování zázemí pro pedagogické i nepedagogické pracovníky škol vedoucí k vyšší kvalitě vzdělávání ve školách (např. kabinety).</t>
  </si>
  <si>
    <t>Vybudování zázemí pro školní družiny a školní kluby umožňující zvyšování kvality poskytovaných služeb,
budování zázemí pro pedagogické i nepedagogické pracovníky škol vedoucí k vyšší kvalitě vzdělávání ve školách.
Cílem je zkvalitnění neformálního vzdělávání,
zvýšení uplatnitelnosti absolventů na trhu práce a jejich adaptabilita na potřeby trhu práce, vytvoření zázemí pro komunitní aktivity ve vzdělávacích zařízeních vedoucích k sociální inkluzi.</t>
  </si>
  <si>
    <t>Realizace nové multimediální městské expozice ve Dvoraně Ostrovského zámku</t>
  </si>
  <si>
    <t>Realizace nové městské expozice ve Dvoraně Ostrovského zámku věnovaná historii města, významným osobnostem a událostem. 
Součástí projektu je realizace expozice, návštěvnického centra v památkově chráněném objektu zámku, vybudování technického a technologického zázemí, zřízení edukačního centra, vše s využitím moderních technologií,
ochrana a zabezpečení památek.</t>
  </si>
  <si>
    <t>AKTUALIZOVÁNO PODLE UPRAVENÉ FIŠE Z 1.2.2021
DLE JM Z 25.2.2021 NUTNO OVĚŘIT ZDA MUZEUM SPLŇUJE PODMÍNKU Z. 122/2000, TO ROZHODNE O ZDROJI
VIZ SOUBOR JM PODNETY_ZDROJE
PROJEDNÁNO NA ON-LINE 3.3.2021
AKTUALIZOVÁNO DLE FIŠE ZE 7.4.2021</t>
  </si>
  <si>
    <t>Zateplení následujících objektů v majetku města:
- objekt MDDM</t>
  </si>
  <si>
    <t>NAVRÁCENO 11.2.2021 - ZATEPLENÍ
ODKONTROLOVÁNO DLE FIŠE Z 1.2.2021
PROJEDNÁNO NA ON-LINE 3.3.2021
AKTUALIZOVÁNO DLE FIŠE ZE 7.4.2021</t>
  </si>
  <si>
    <t>AKTUALIZOVÁNO PODLE UPRAVENÉ FIŠE Z 1.2.2021
DLE JM Z 25.2.2021DOPLNIT DO FIŠE,
ŽE SE JEDNÁ O KP A OVĚŘIT DALŠÍ PODMÍNKY (ODKUP)
VIZ SOUBOR JM PODNETY_ZDROJE
PROJEDNÁNO NA ON-LINE 3.3.2021
PŘEDKLADATEL POVAŽUJE PROJEKT ZA PRIORITU, PLÁNUJE POKRAČOVAT V PROJEKTOVÉ PŘÍPRAVĚ.
NAVRŽENO PŘIŘADIT DO UŽŠÍHO VÝBĚRU IROP.
AKTUALIZOVÁNO DLE FIŠE ZE 7.4.2021</t>
  </si>
  <si>
    <t>ODKONTROLOVÁNO DLE FIŠE Z 1.2.2022
JE TO ČISTĚ ZELEŇ, TAKŽE PŘEHOZENO Z IROP DO OPŽP2
PROJEDNÁNO NA ON-LINE 3.3.2021
AKTUALIZOVÁNO DLE FIŠE ZE 7.4.2021</t>
  </si>
  <si>
    <t>Historická zeleň je cílem mnoha návštěvníků a místních obyvatel. Aby zachovala svou funkčnost a atraktivitu, vyžaduje vysoce odbornou péči o staré porosty, ale i doplňování nových výsadeb a atraktivit pro možnosti využití. Cílem projektu je zvýšení atraktivity historické zeleně města (zámecký park a klášterní zahrada), stabilizace a posílení zdravotního a provozního stavu porostů, doplnění vybavenosti parku, edukace obyvatelstva, posílení pozitivní sociální interakce a komunitní sounáležitosti 
Projekt zahrnuje:
doplnění vybavení zámeckého parku (nemovitá kulturní památka) – altán, bludiště, mostek přes Bystřici, cesty, realizaci pěstebních opatření stávajícího porostu, nové výsadby pro doplnění funkce a atraktivity zeleně, doplnění prvků veřejného prostoru pro edukaci a sociální interakci, doplnění mobiliáře, revitalizaci památek, ochranu a zabezpečení památek.</t>
  </si>
  <si>
    <t>AKTUALIZOVÁNO PODLE UPRAVENÉ FIŠE Z 1.2.2021 
DLE JM Z 25.2.2021 DOPORUČENÍ PRO ZAŘAZENÍ DO SC4.4, PŘEDPOKL. VYŠŠÍ MÍRA DOTACE NEŽ SC2.2
VIZ SOUBOR JM PODNETY_ZDROJE
PROJEDNÁNO NA ON-LINE 3.3.2021
MĚSTO MÁ ZÁJEM ZÁMĚR REALIZOVAT, PŘÍPRAVA JEDNODUCHÁ, NÁVRH NA ZAŘAZENÍ DO UŽŠÍHO VÝBĚRU IROP
AKTUALIZOVÁNO DLE FIŠE ZE 7.4.2021</t>
  </si>
  <si>
    <t>AKTUALIZOVÁNO PODLE UPRAVENÉ FIŠE Z 1.2.2021 
DLE JM Z 25.2.2021 NUTNO DOPLNIT, ŽE SE JEDNÁ O KP
VIZ SOUBOR JM PODNETY_ZDROJE
PROJEDNÁNO NA ON-LINE 3.3.2021,DOPORUČENO SMĚŘOVAT JAKO KULTURNÍ PAMÁTKU
AKTUALIZOVÁNO DLE FIŠE ZE 7.4.2021</t>
  </si>
  <si>
    <t>Revitalizace veřejného prostoru v centru města jako ekologického a sociálního stabilizačního prvku města. Vybudování pěších komunikací, realizace technických prvků umožňujících hospodaření se srážkovou vodou a její využití pro městskou zeleň, realizace výsadeb, vybavení prostoru mobiliářem.
Cílem projektu je:
plošný i kvalitativní rozvoj zelené infrastruktury ve stavbách krajinářské architektury pro dlouhodobý udržitelný rozvoj města, zlepšení kvality života a zvýšení volnočasového potenciálu v sídelním veřejném prostoru ve městě za pomoci zkvalitňování veřejných prostranství investicemi do stávajících veřejných prostranství a do nevyužívaných ploch pro jejich nové využití.</t>
  </si>
  <si>
    <t>AKTUALIZOVÁNO PODLE UPRAVENÉ FIŠE Z 1.2.2022
PROJEDNÁNO NA ON-LINE 3.3.2021
AKTUALIZOVÁNO DLE FIŠE ZE 7.4.2021</t>
  </si>
  <si>
    <t>Vybudování zázemí pro školní družiny a školní kluby umožňující zvyšování kvality poskytovaných služeb, vybudování zázemí pro pedagogické i nepedagogické pracovníky škol vedoucí k vyšší kvalitě vzdělávání ve školách .
Cílem je zkvalitnění neformálního vzdělávání,
zvýšení uplatnitelnosti absolventů na trhu práce a jejich adaptabilita na potřeby trhu práce, vytvoření zázemí pro komunitní aktivity ve vzdělávacích zařízeních vedoucích k sociální inkluzi.</t>
  </si>
  <si>
    <t xml:space="preserve">DOPLNĚNO PODLE FIŠE Z 1.2.2021
DOPLNĚNO DO UŽŠÍHO VÝBĚRU IROP NA ZÁKLADĚ JEDNÁNÍ S BH DNE 19.2.2021
PROJEDNÁNO NA ON-LINE 3.3.2021
ODKONTROLOVÁNO DLE FIŠE ZE 7.4.2021
</t>
  </si>
  <si>
    <t xml:space="preserve">DOPLNĚNO PODLE FIŠE Z 1.2.2021
PROJEDNÁNO NA ON-LINE 3.3.2021 NENÍ JISTÁ DOTAČNÍ PODPORA IROP
AKTUALIZOVÁNO DLE FIŠE ZE 7.4.2021
</t>
  </si>
  <si>
    <t>Zpřístupnění a zatraktivnění památky citlivým umístěním nového výtahu respektujícím památkové hodnoty, zvýšení informovanosti a komfortu účastníků cestovního ruchu, nové expozice a depozitáře pro potřeby prezentace a uchování kulturního a přírodního dědictví, rozvoj edukačních aktivit v oblasti kulturního dědictví.
Projekt zahrnuje:
vybudování technického a technologického zázemí památky, vybudování návštěvnická centra, modernizace expozice.,</t>
  </si>
  <si>
    <t>Cyklistické propojení Ostrov, staré město – Kfely, přes areál kláštera</t>
  </si>
  <si>
    <t>Město Ostrov má síť cyklostezek. Ze schváleného generelu dopravy vyplynulo, že jsou směry a trasy, které jsou užívány cyklisty, nemají však vyřešeno cyklistické propojení, jednou z takových tras je propojení místních částí Květnová a Vykmanov           s centrem města.
Cílem projektu je nalézt vhodné cyklistické propojení, konkrétně vyřešit propojení Květnové        a Vykmanova, vytvoření podmínek pro aktivní mobilitu, pěší, cyklisty.
projekt zahrnuje:
výstavbu vyhrazené komunikace pro cyklisty sloužících k dopravě do zaměstnání, škol a za službami, včetně doprovodné infrastruktury, konkrétně propojení Květnové a Vykmanova.</t>
  </si>
  <si>
    <t>Město Ostrov má síť cyklostezek. Ze schváleného generelu dopravy vyplynulo, že jsou směry a trasy, které jsou užívány cyklisty, nemají však vyřešeno cyklistické propojení, jednou z takových tras je propojení historického jádra Ostrova s místní částí Kfely.
Cílem projektu je nalézt vhodné cyklistické propojení, konkrétně vyřešit propojení historického jádra Ostrova s místní částí Kfely, vytvoření podmínek pro aktivní mobilitu, pěší, cyklisty.
Součástí projektu je:
výstavba vyhrazených komunikací pro cyklisty sloužících k dopravě do zaměstnání, škol a za službami, včetně doprovodné infrastruktury, konkrétně propojení Ostrova – starého města s místní částí Kfely, přes areál kasáren.</t>
  </si>
  <si>
    <t>NOVÁ FIŠE ZE 7.4.2021</t>
  </si>
  <si>
    <t>Páteřní cyklotrasa a cyklostezka - Ostrov – Karlovy Vary</t>
  </si>
  <si>
    <t>Město Ostrov má síť cyklostezek. Ze schváleného generelu dopravy vyplynulo, že jsou směry a trasy, které jsou užívány cyklisty, nemají však vyřešeno cyklistické propojení, jednou z takových tras je propojení Ostrova s Karlovými Vary.
Cílem projektu je nalézt vhodné cyklistické propojení, konkrétně vyřešit propojení Ostrova s Karlovými Vary, vytvoření podmínek pro aktivní mobilitu, pěší, cyklisty.
Součástí projektu je:
výstavba vyhrazených komunikací pro cyklisty, vyznačení tras na stávajících komunikacích sloužících k dopravě do zaměstnání, škol a za službami, včetně doprovodné infrastruktury, konkrétně propojení Ostrova s Karlovými Vary, resp. vybudování chybějící částí mezi Ostrovem            a již existujícími cyklostezkami ve směru na Karlovy Vary.</t>
  </si>
  <si>
    <t>Bílý Dvůr – nová expozice ostrovského porcelánu a kreativní centrum</t>
  </si>
  <si>
    <t>Cílem projektu je zachování hodnoty kulturního dědictví v ČR: oživení památkového objektu – Myslivny – novými aktivitami a jeho zpřístupnění veřejnosti, zvýšení zájmu o kulturu a kulturní dědictví, zlepšení stavebního stavu nemovité památky, nová expozice pro potřeby prezentace a uchování kulturního dědictví a odkazu lokálních řemesel, rozvoj edukačních aktivit v oblasti kulturního a technického dědictví, rozvoj vzdělanosti a podnikání prostřednictvím rozvoje kulturního a přírodního dědictví, zkvalitnění nabídky cestovního ruchu, zvýšení informovanosti    a komfortu účastníků cestovního ruchu.
Součástí projektu je:
revitalizace památky – vybraných prostor objektu Myslivny za účelem realizace expozice ostrovského porcelánu, realizace expozice, technické a technologické zázemí pro expozici a kreativní centrum, vybudování návštěvnického a edukačního centra, evidence a dokumentace sbírkových fondů, včetně zařízení pro digitalizaci a aplikační software,
ochrana a zabezpečení, pořízení vybavení a interaktivních prvků.</t>
  </si>
  <si>
    <t>Kaple sv. Anny – sanace objektu a modernizace expozice</t>
  </si>
  <si>
    <t>Revitalizace, sanace památkového objektu a modernizace nebo zřízení nové expozice s cílem: zachování hodnot kulturního dědictví v ČR, zvýšení zájmu o kulturu a kulturní dědictví, zlepšení stavebního stavu nemovitých památek, nové expozice a depozitáře pro potřeby prezentace a uchování kulturního a přírodního dědictví, rozvoj edukačních aktivit v oblasti kulturního dědictví, rozvoj vzdělanosti a podnikání prostřednictvím rozvoje kulturního a přírodního dědictví, rozvoj veřejné infrastruktury cestovního ruchu s akcentem na rekreační a volnočasové využití i pro rezidenty, respektive obyvatele daného regionu, zkvalitnění nabídky cestovního ruchu, zvýšení informovanosti    a komfortu účastníků cestovního ruchu.
Součástí projektu je:
sanace a zabezpečení skalního masivu, ke kterému nemovitá kulturní památka přiléhá, následné s tím související sanační práce na objektu a v interieru kaple, modernizace expozice případně vybudování nové moderní interaktivní expozice, provedení technického a technologického zázemí expozice, restaurování, vybavení pro konzervaci a restaurování, ochrana a zabezpečení památky.</t>
  </si>
  <si>
    <t>Revitalizace veřejných prostranství ulice Šafaříkova, Ostrov</t>
  </si>
  <si>
    <t>Investiční záměr
Studie a odborný odhad nákladů
Zajištěny majetko - právní vztahy
Projektová dokumentace pro stavební povolení (ve zpracování, dokončení  v 06/2021)</t>
  </si>
  <si>
    <t xml:space="preserve">Cílem projektu je vybudování lokálního terminálu veřejné dopravy, nejen pro lepší spojení lidnatých městských částí Stará Role, Rybáře, Dvory a Tuhnice s centrem města Karlovy Vary, ale také pro možnost přímého vzájemného propojení těchto čtvrtí navzájem, a to včetně dalších přilehlých okrajových částí města. Půjde o podstatný příspěvek pro organizaci sítě veřejné dopravy, vedoucí ke zlepšení časových návazností spojů, k systémovým úsporám najetých kilometrů a v neposlední řadě ke zvýšení bezpečnosti cestujících při přestupech mezi linkami.
Jedná se o vybudování lokálního terminálu veřejné dopravy v městské části Rybáře, v lokalitě ulice Sokolovské, s místním názvem U koníčka. Přebudováním půdorysu komunikace dojde k vytvoření kompaktního bezpečného přestupního místa veřejné dopravy, s možností široké škály přestupů pro cestující. 
Projekt řeší rekonstrukci ulice Sokolovská v úseku mezi okružní křižovatkou (Sokolovská ul., Nejdecká ul.) a mostem přes řeku Rolava. Hlavním účelem je úprava zastávek a nástupišť, aby jejich parametry odpovídaly platným předpisům a normám. Zároveň budou splněny požadavky na přepravní kapacity a délky nástupišť v přestupním uzlu. Součástí stavby budou přeložky inženýrských sítí a nový mobiliář zastávek. </t>
  </si>
  <si>
    <t>Dokumentace pro územní řízení</t>
  </si>
  <si>
    <t>NOVÁ FIŠE Z 29.3.2021</t>
  </si>
  <si>
    <t xml:space="preserve">Revitalizace objektu Městské knihovny Karlovy Vary, I. P. Pavlova 891/7
</t>
  </si>
  <si>
    <t>Revitalizace objektu spočívající ve snížení vysoké energetické náročnosti budovy knihovny, úspora provozních nákladů v oblasti energií.
Vylepšení vzhledu budovy s ohledem na lokalitu (lázeňské území).
Zateplení střechy – dle energetického auditu navrženo zateplení půdy – náklady cca 300.000,- Kč, délka realizace 2 měsíce.
Výměna oken – náklady cca 1.200.000,- Kč, délka realizace 2 měsíce.</t>
  </si>
  <si>
    <t xml:space="preserve">Revitalizace objektu Městské knihovny Karlovy Vary, Sedlecká 4
</t>
  </si>
  <si>
    <t>Revitalizace objektu spočívající ve snížení vysoké energetické náročnosti budovy knihovny, úspora provozních nákladů v oblasti energií.
Vylepšení vzhledu budovy s ohledem na lokalitu (centrum sídliště, v sousedství dům s pečovatelskou službou, mateřská školka, základní škola).
Zateplení fasády a střechy,nová fasáda, výměna oken.</t>
  </si>
  <si>
    <t>DOPLNĚNO PODLE FIŠE Z 1.12.2020
KONTROLA ROZSAHU A CENY?!
DLE JM Z 25.2.2021 POUZE Z OPŽP (SIÍŽENÍ ENERGETICKÉ NÁROČNOSTI)
VIZ SOUBOR JM PODNETY_ZDROJE
AKTUALIZOVÁNO DLE UPRAVENÉ FIŠE Z 22.3.2021, ZAMĚŘENÉ VÝHRADNĚ NA SNIŽOVÁNÍ ENERGETICKÉ NÁROČNOSTI OBJEKTU
CENA SEČTENA Z DÍLČÍCH POLOŽEK - VT 11.4.2021</t>
  </si>
  <si>
    <t>MZSS – zkvalitňování a rozšíření pečovatelské službu vč. zázemí v aglomeraci</t>
  </si>
  <si>
    <t>Městské zařízení sociálních služeb, p.o.</t>
  </si>
  <si>
    <t>V současné době je po městě rozmístěno 5 středisek (zázemí) pro pečovatelky v terénní službě. Tyto prostory se nachází v městských objektech. V rámci zkvalitňování a rozšiřování poskytování služeb jsou však již zastaralé a stísněné.
V okolních obcích není v dostatečné míře poskytována sociální terénní služba.
Nově přebudovaná místa pro pečovatelskou službu umožní kvalitní přípravu materiálu a činností ve vhodných prostorách (nikoli v autě či u klienta). Nabídnou možnost sociálních služeb i v jednotlivých obcích aglomerace, tak aby potřební občané v rámci čerpání sociálních služeb mohli co nejvíce zůstávat ve svém prostředí.
Dojde k rekonstrukci stávajících prostorů vč. dodávky nového mobiliáře s rozšířením zázemí (sociálního, pracovního, skladovacího).
 Po dohodě se starosty okolních obcí jsou z jejich strany vytipovány, resp. poskytnuty prostory pro zázemí – středisko pečovatelek. Následně dojde k jejich úpravě a vybavení. Nejen mobiliářem, ale především nutným pro poskytování sociálních služeb (auto, PC, zdrav. pomůcky např. defibrilátor)</t>
  </si>
  <si>
    <t>Došlo k vytvoření efektivního systému poskytování sociálních terénních služeb, tj. nastavení rajonů jednotlivých pečovatelek, vhodného teritoriálního rozmístění středisek po městě. Vydefinování požadavků úprav stávajících prostor. 
Je dohoda se starosty obcí. Jsou určeny vhodné prostory. Došlo k vytvoření efektivního systému poskytování sociálních terénních služeb. Vydefinování požadavků úprav stávajících prostor, rozsahu dodávky mobiliáře, pomůcek apod.</t>
  </si>
  <si>
    <t>MZSS – nákup automobilů pro sociální služby</t>
  </si>
  <si>
    <t>Dojde k nákupu 5 ks osobních vozidel (malé, základní provedení), které budou využívat pečovatelky k dopravě ke klientům v rámci svého rajonu.
Dojde k nákupu 5 ks osobních vozidel (van, základní provedení), rovněž budou sloužit k efektivnějšímu využívání času a práce pečovatelské činnosti a pro převoz kompenzačních pomůcek, hygienického a zdravotnického materiálu používaného v rámci sociální služby po aglomeraci KV.
Zvýšením operativnosti (vlastní automobil, nikoli MHD) bude enormně zvýšena produktivní část práce pečovatel. V rámci optimálnějšího využití pracovní doby dojde i ke zvýšení kvality služeb.</t>
  </si>
  <si>
    <t xml:space="preserve">Na základě již realizovaných nákupů předmětných vozidel jsou vydefinovány technické a provozní požadavky. Dále je připravena kompletní zadávací dokumentace výběrového řízení na dodavatele požadovaných vozidel.
</t>
  </si>
  <si>
    <t>NOVÁ FIŠE Z 22.3.2021</t>
  </si>
  <si>
    <t>MZSS – vybudování komunitní zahrady v rámci domova pro seniory</t>
  </si>
  <si>
    <t>V areálu městského domova pro seniory se nachází park. Jeho potenciál není zcela klienty využit pro odpočinek, tvůrčí činnost, pohyb či setkávání.
Úpravou daného prostoru parku umožnit jeho plné využívání (prostorové i časové) nejen klienty domova, ale i jejich rodin a stejně tak občany města. V rámci úprav parku by vznikla klidová zóna pro setkávání, četbu apod. Dále dojde k vybudování altánu pro pořádání společenských akcí (kulturní vystoupení, terapeutický cvičení – fyzických i duševních). 
Projekt zahrnuje úpravu stávajícího parku (nové pěšiny, doplnění zeleně, vybudování altánu, dodávku mobiliáře).</t>
  </si>
  <si>
    <t>Jsou vydefinovány potřeby a činnosti klientů domova a jejich vhodná provazba na vytvoření komunitního „stánku“.</t>
  </si>
  <si>
    <t>MZSS – rozšíření terapeutických služeb Východní</t>
  </si>
  <si>
    <t>V budově městského zařízení je ne zcela využívaná kuchyň společně s jídelnou a terasou. Úpravou daných prostorů dojde k rozšíření terapeutických služeb (kulturní, tvůrčí, společenské) a umožní plné využívání (prostorové i časové) pro cca 170 obyvatel budovy (byty se zvláštním určením). Dále dojde k vybudování vhodných společenských prostor pro komunitní život (v bezprostřední blízkosti sídlí Klub seniorů KV (cca 400 členů), dále značná zahrádkářská kolonie a rozsáhlé sídliště s obyvateli vyššího věkového průměru. 
Projekt zahrnuje úpravu stávajícího prostoru jídelny a terasy pro komunitně / společenskou činnost. Dodávku vhodného mobiliáře.</t>
  </si>
  <si>
    <t>Jsou vydefinovány potřeby a činnosti a jejich vhodná provazba na vytvoření komunitního místa.</t>
  </si>
  <si>
    <t xml:space="preserve">NEBYLO BY MOŽNO NAVRÁTIT??? VÝMĚNA OKEN+ZATEPLENÍ STŘECHY - ENERGETICKÉ ÚSPORY??? PROBRAT!
ZAKTUALIZOVÁNO ZATÍM PODLE FIŠE Z 22.3.2021, ALE NUTNO UPRAVIT A NECHAT POUZE SNÍŽENÍ ENERGETICKÉ NÁROČNOSTI, JINAK BY BYLO NUTNO NAOPAK ZAMĚŘIT NA PAMÁTKY - IROP SC 4.4 - NUTNO ROZHODNOUT DALŠÍ POSTUP! </t>
  </si>
  <si>
    <t>Podrobný energetický audit.
Generel komplexního využití objektu AL – ve zpracování
Studie celkové revitalizace a ekonomická bilance AL – nyní probíhá 
Výměna oken: PD, stavební povolení, prováděcí PD, rozpočet
Rekonstrukce krovu a střešního pláště:
zahájeny práce na PD</t>
  </si>
  <si>
    <t>Modernizace zastaralých provozů, efektivní využívání energií. Nová náplň stávajících provozů.
Zastaralé provozy – technologicky, provozně i funkčně. Dnes vysoká energetická náročnost budovy.
Aktuální etapy rekonstrukce objektu:
I.  Aktuální rozpracované rekonstrukce
- výměna oken – je zde již schváleno čerpání dotace od MPO z programu “Úspora energie“ ,
- kompletní rekonstrukce krovu a střešního pláště – 
II. Postupná celková revitalizace Alžbětiných lázní v dalším období
- Balneo a wellness provoz 
- Bazénový komplex
- Rekonstrukce veškerého technického a dalšího vybavení.</t>
  </si>
  <si>
    <t xml:space="preserve">DOPLNĚNO PODLE FIŠE Z 1.2.2021
ODKONTROLOVÁNO A AKTUALIZOVÁNO PODLE FIŠÍ ZASLANÝCH JM 23.2.2021
</t>
  </si>
  <si>
    <t xml:space="preserve">DOPLNĚNO PODLE FIŠE Z 1.2.2021
DLE FIŠE Z 1.2.2021
ODKONTROLOVÁNO A AKTUALIZOVÁNO PODLE FIŠÍ ZASLANÝCH JM 23.2.2021
</t>
  </si>
  <si>
    <t>Cílem projektu je zavést a stabilizovat koncept aktivit vedoucích k vzdělávání a  rozvoji kreativity, podnikavosti a podnikání. 
1. příprava obsahu a realizace praktických workshopů, přednášek a galerijních animací v Galerii designu prezentující nejnovější a inspirativní počiny v oblasti designu, inovací a kreativity. 
2. prezentace inspiračních zdrojů z minulosti pro současnou tvorbu a podnikatelské záměry, zároveň sloužící jako podklad pro vzdělávací aktivity v Museu designu. 
3. příprava obsahu a realizace akcí pro rozvoj kreativity, podnikavosti a podnikání, skupinové vzdělávání s edukátorem (pro žáky, učitele, zaměstnance a vedení firem, státní správu, apod.) i pro individuální návštěvu a využití herně vzdělávacích prvků připravených a obměňovaných edukátory (příbuzná forma ke konceptu Techmanie a IQlandie) v prostoru Dizajniště s využitím systému designového myšlení.
4. Eduframe – systém vzdělávání  v oblasti podnikavosti a podnikání napojený na vznikající podnikatelský inkubátor a doplňující jeho aktivity především zaměřením na podporu rozvoje podnikání v oblasti KKO. Eduframe zahrnuje aktivity v oblasti vzdělávání osobního rozvoje, dovedností, design thinking a byznys dovednosti. Zároveň je napojen na podpůrné službu z oblasti financí, účetnictví, práva a obchodu.sti financí, účetnictví, práva a obchodu.</t>
  </si>
  <si>
    <t>OPJAK/OPTAK</t>
  </si>
  <si>
    <t>Cílem projektu je vybudovat prostor pro kulturní a komunitní aktivity v aglomeraci ITI KV. 
Cílem je otestovaný a funkční model aktivit spolupracujících organizací, které rozvíjejí sociální a kulturní služby. Zároveň mají vytvořený finančně zajištěný byznys model. 
Klíčovými aktivitami pro zajištění cílů jsou:
Vytvoření komunitního centra pro mládež, rodiny s dětmi, sociální inkluzivní projekty, s přednáškami a vzdělávacími aktivitami
Vytvoření veřejného co-working centra s napojením na Fab-lab s edukační činností na hoby úrovni s podporou kreativity a podnikavosti
Kulturní HUB s profesionální podporou pro rozvoj kulturních aktivit.</t>
  </si>
  <si>
    <t xml:space="preserve">Cílem projektu je zavést a stabilizovat výzkumné a inovační aktivity v oblasti KKO s důrazem na tradiční odvětví – porcelán a keramika.
Cílem je vytvoření centra porcelánu a zajistit uchování znalostí, dovedností a přenosu zkušeností od seskupených expertů a leaderů v oboru na mladé výzkumníky a designéry, kteří dostanou příležitost uplatnění a realizace prostřednictvím společných aplikovaných projektů a aktivit. Vytvořit tak základ pro specializované VaV pracoviště a následně tak vytvořit absorbční kapacity pro spolupráci s VŠ a VaVaI. 
Projekt zahrnuje: Provoz regionálního centra keramiky a porcelánu (RCKP). Centrum zaměřené na tradiční lokální odvětví porcelánu a keramiky, se zaměřením na jeho inovační potenciál a strategický rozvoj. RCKP obsahuje 1/ specializovaný coworking pro designéry a malé výrobce s prostorovým, technickým/technologickým a personálním zázemím; 2/ fablab; 3/ zázemí pro VVI pro spolupráci s firmami a vzdělávacími institucemi;    5/ vzdělávací a populárně naučné centrum pro širokou veřejnost posilující publicitu a image odvětví. </t>
  </si>
  <si>
    <t>Otestované jednotlivé aktivity a prototypy provozu v menším měřítku na konkrétních projektech a případech. Připravené projekty pro tvorbu příhraničního CZ-DE klastru podílejícího se na realizaci PCKP a přípravu obsahů a realizace jednotlivých aktivit. Analýza potřeb aktérů v odvětví keramiky a porcelánu (šetření a Status Quo Report CerDee)</t>
  </si>
  <si>
    <t>DOPLNĚNO PODLE FIŠE Z 1.2.2021
ODKONTROLOVÁNO A AKTUALIZOVÁNO PODLE FIŠÍ ZASLANÝCH JM 23.2.2021</t>
  </si>
  <si>
    <t>Studie pro variantu podzemního parkingu, nutno zpracovat novou studii a PD pro povrchové řešení parkingu</t>
  </si>
  <si>
    <t>PD
Vyřizuje se SP</t>
  </si>
  <si>
    <t>Stávající dopravní informační centrum – DIC DPKV
Stávající aplikace MojeDPKV
Studie proveditelnosti a PD budou zpracovány  do 6-9/2021</t>
  </si>
  <si>
    <t>PD a vybraný zhotovitel pro 3 parkoviště
Stávající informační systém pro řízení parkování – CDA Stávající dopravní informační centrum – DIC DPKV
Stávající aplikace MojeDPKV
Vyhodnocení stávajícího stavu a definice potřebnosti – viz dokument PUM KV
Studie proveditelnosti a PD budou zpracovány  do 6-9/2021</t>
  </si>
  <si>
    <t>Technická specifikace vozidel 
Plnící stanice CNG v areálu DPKV
Studie proveditelnosti a PD budou zpracovány  do 6-9/2021</t>
  </si>
  <si>
    <t>Stávající systém pro řízení IZ
Stávající dopravní informační centrum – DIC DPKV
Stávající aplikace MojeDPKV
Studie proveditelnosti a PD budou zpracovány  do 6-9/2021</t>
  </si>
  <si>
    <t>Stávající informační systém pro řízení dopravy (dispečink)
Stávající dopravní informační centrum – DIC DPKV
Stávající aplikace MojeDPKV
Stávající virtualizovaná výpočetní infrastruktura
Stávající vozidla jsou vybavena kamerovým systémem se záznamem
Studie proveditelnosti a PD budou zpracovány  do 6-9/2021</t>
  </si>
  <si>
    <t>PD zateplení a výměny oken 
Studie proveditelnosti a PD budou zpracovány  do 6-9/2021</t>
  </si>
  <si>
    <t>Investiční záměr
Studie a odborný odhad nákladů
Zajištěny majetkoprávní vztahy
Projektová dokumentace pro SP     ve zpracování, dokonč. 06/2021</t>
  </si>
  <si>
    <t>Investiční záměr
Studie a odborný odhad nákladů
Zajištěny majetkoprávní vztahy
Stavebně technické průzkumy</t>
  </si>
  <si>
    <t>Předmětem projektu je konzervace a revitalizace památkově chráněné ruiny bývalého barokního Loveckého zámečku u Moříčova. Příprava projektu, revitalizace památky, konzervace a statické zajištění, dobudování infrastruktury pro turisty (lavičky, infotabule, naváděcí systém, naučná stezka), osazení edukačních prvků.</t>
  </si>
  <si>
    <t>Revitalizace stromořadí na Hlavní třídě se zajištěním optimálních podmínek pro rozvoj městské vegetace azkvlitnění vzhledu města: odstranění stávajícího porostu, pěstební opatření zachovávaného porostu, zlepšení stanovištních podmínek, realizace závlahového systému a nové výsadby, rozvojová údržba.</t>
  </si>
  <si>
    <t>Citlivá renovace, restaurování a konzervace interiéru památkově chráněného Domu kultury, vytvoření jednoduché expozice o době vzniku Domu kultury a města, jeho odkazu a dopadech, ale i o SORELE jako komplexním výtvarném stylu
Projekt zahrnuje:
revitalizaci interieru památkového objektu Domu kultury, realizaci expozice s interaktivními prvky,
technické a technologické zázemí, modernizaci návštěvnického centra, realizaci edukačního centra, restaurování prvků interieru, ochranu a zabezpečení památky.</t>
  </si>
  <si>
    <t xml:space="preserve">Stávající virtualizovaná výpočetní infrastruktura
Stávající vozidla jsou vybavena kamerovým systémem se záznamem
Studie proveditelnosti a PD budou zpracovány  do 6-9/2021
</t>
  </si>
  <si>
    <t>Výstavba budovy dvoutřídní MŠ s potenciálem spolupráce s komunitním centrem pro volnočasové aktivity dětí, mládeže, rodin s dětmi a spolupráce se seniory. 
Výstavba dvoutřídní MŠ s kapacitou 40 dětí</t>
  </si>
  <si>
    <t>Architektonická studie - výstavby MŠ
Dokončen výběr zhotovitele projektové dokumentace, uzavřena smlouva o dílo – termín dokončení PD 04/ 2021</t>
  </si>
  <si>
    <t>Podpora výzkumných a inovačních aktivit DIZAJNPARKU - centra kulturních a kreativních odvětví v Karlovarském kraji (regionální centrum keramiky a porcelánu)</t>
  </si>
  <si>
    <t>Otestované jednotlivé aktivity a prototypy provozu v menším měřítku na konkrétních projektech a případech se všemi cílovými skupinami.</t>
  </si>
  <si>
    <t>Studie
Dokumentace pro stavební povolení</t>
  </si>
  <si>
    <t>Zpracován generel dopravy v klidu
Analýza stavu parkovacích automatů</t>
  </si>
  <si>
    <t>Cílem projektu je vybavení nové nebo rekonstruované budovy umožňující celkový rozvoj a inovace jak v oblasti KKO, tak u navazujících oblastí podnikání a průmyslu v regionu. Toto vybavení bude využíváno sérií měkkých projektů. Tyto projekty se souhrnně nazývají Dizajnpark. 
1. vybavení multifunkčního sálu KKO, hudební zkušebny, audio-vizuálního studia a fab-labu pro širokou veřejnost (vybavení pro umělecko-řemeslné aktivity, vybavení pro technicky-řemeslné aktivity, nové technologie použitelné v hoby-oblasti),
2. technické vybavení galerie a muzea Designu pro pořádání vzdělávacích výstav a expozic, 
3. Vybavení pro výzkumný inovační prostor s profesionálním fab-labem, co-workingovým centrem a ateliéry pro výzkum a inovace v oblasti KKO
Klíčové aktivity:
Výstavbu nové budovy /rekonstrukci stávající budovy provede investor. 
Obsahem projektu bude:
Nákup a instalace vybavení
Revize a proškolení obslužného personálu
Vytvoření edukačních videí pro možnosti využití a samoobslužnost technologického vybavení.</t>
  </si>
  <si>
    <t>Statutární město Karlovy Vary / SLP, p.o.</t>
  </si>
  <si>
    <t>Projektová dokumentace
Podaná žádost o stavební povolení</t>
  </si>
  <si>
    <t>Lesopark Na Šlemu</t>
  </si>
  <si>
    <t>V blízkosti sídlišť Sedlec a Čankovská se nachází lokalita Na Šlemu,která je zanedbaná po dřívější těžbě kaolinu a využívání rybích sádek.Část byla obhospodařovaná jako louka.Tyto pozemky zarůstají sukcesní vegetací,jsou zde různá podmáčená místa a vznikají zde černé skládky.Na sousedních sídlištích je pouze minimum pozemků,které by byly vhodné pro sport,rekreaci,venčení psů apod.tento projekt by měl vyřešit prostor pro krátkodobou rekreaci místních obyvatelů se vdělávácí přidanou hodnotou v rámci naučných tabulí.
Cílem projektu je využití lokality Na Šlemu pro pobyt občanů z okolních sídlišť (Sedlec, Čankovská) -vybudování cestní sítě včetně odpočinkových míst a mobiliáře, vybudování přírodního dětského hřiště, agility hřiště, pochozích a pobytových mol, instalaci naučných tabulí využití mokřadů a sukcesní vegetace s maximálním využití hodnot území s respektem vazeb na okolní krajinu.</t>
  </si>
  <si>
    <t>Projekt Divadelního náměstí je součástí širšího projektu tzv. Divadelního korza, tedy veřejného prostranství na pravém břehu řeky Teplé vedoucího od kostela sv. Petra a Pavla po Vřídelní kolonádu.
Cílem celkového projektu je revitalizace zmíněného veřejného prostranství vstříc pobytovým kvalitám, upřednostněním pěších před vozidlovou dopravou, optimalizace dopravního prostoru, maximální vymístění parkovacích ploch mimo lokalitu do alternativních prostor (např. parkovací dům u galerie, který je součástí jiného projektu)
Součástí projektu je také revitalizace zeleně v prostoru náměstí, doplnění nového stromořadí, nahrazení nemocných stromů novými a na místo asfaltových ploch využít v maximální možné míře mlatové plochy pro lepší hospodaření s dešťovými vodami.</t>
  </si>
  <si>
    <t xml:space="preserve"> Divadelní náměstí</t>
  </si>
  <si>
    <t xml:space="preserve">
PONECHÁNO V UŽŠÍM VÝBĚRU IROP PO DOHODĚ S KAMKV A TT ZE DNE 17.2.2021 - "DŮLEŽITÁ SOUČÁST DIVADELNÍHO KORZA"
UPRAVENO DLE AKTUALIZOVANÉ FIŠE Z 12.4.2021 
</t>
  </si>
  <si>
    <t>Vestavba multifunkčního sálu do budovy Císařských lázní</t>
  </si>
  <si>
    <t>ODKONTROLOVÁNO DLE FIŠE KAMKV Z 2.2.2021
ÚPRAVA CENY DLE PODROBNÉHO PROPOČTU NÁKLADŮ - E-MAIL Z 14.4.2021
ÚPRAVA DLE AKTUALIZOVANÉ FIŠE Z 12.4.2021</t>
  </si>
  <si>
    <t>IROP2/OPD</t>
  </si>
  <si>
    <t>2.1/1.2</t>
  </si>
  <si>
    <t>Cílem projektu je vytvoření směrovaných a cílených tras městem a přilehlou krajinou. Zavedení jednotného smart informačního a reklamního systému, sloužícího jako komunikační prostředek mezi městem a jeho návštěvníky. Cílem je vytvořit jednotnou grafickou identitu města s vhodně určeným mobiliářem. Pro koncepční řešení níže vypsaných prvků je důležité nejprve zpracovat manuál informačního a orientačního systému.
Klíčové aktivity:
1/ Manuál IOS
Účelem manuálu IOS je stanovit zásady pro design a umisťování jednotlivých prvků městského orientačního systému tak, aby tyto prvky napomáhaly dotvářet identitu města a zároveň aby ctily charakter daného prostranství, měřítko, typ zástavby, historické, kulturní a krajinné souvislosti.
2/ Prvky orientačního systému
Směrovky, mapy, stojany pro augmentovanou realitu, vitríny,  velkoformátové CLV (City Light Vitríny)</t>
  </si>
  <si>
    <t>Strategie koncepčního přístupu k veřejným prostranstvím města Karlovy Vary
Manuál koncepčního přístupu k veřejným prostranstvím města Karlovy Vary</t>
  </si>
  <si>
    <t>Infrastruktura pro cestovní ruch v rámci vstupu města KV do UNESCO - Městské infocentrum</t>
  </si>
  <si>
    <t>Infrastruktura pro cestovní ruch v rámci vstupu města KV do UNESCO -  Městský informační systém</t>
  </si>
  <si>
    <t xml:space="preserve">Cílem projektu je realizace městského informačního centra, které bude společně s krajským infocentrem zajišťovat obsluhu turistů v lázeňské zóně Karlových Varů.
Společně s realizací nového městského informačního systému a prezentace prostřednictvím augmentované reality má realizace nové pobočky městkého infocentra za cíl vytvořit efektivní informační infrastrukturu.
</t>
  </si>
  <si>
    <t>Návrh pobočky nového infocentra</t>
  </si>
  <si>
    <t>Statutární město Karlovy Vary / KAM KV, p.o. / Infocentrum města Karlovy Vary, o.p.s.</t>
  </si>
  <si>
    <t>Sady Karla IV. a přímé okolí Císařských Lázní</t>
  </si>
  <si>
    <t>Parkovací dům u galerie umění</t>
  </si>
  <si>
    <t>Cílem projektu je zajistit dostatečné parkovací kapacity na okraji lázeňského centra, aby byla zajištěna jeho dostatečná dostupnost pro návštěvníky a zároveň aby samotné centrum netrpělo příliš velkou dopravní zátěží, která, je-li neřízená, devastuje charakter lázeňského města.
Cílem je rovněž zajistit dostatečnou dostupnost navštěvovaných památkově chráněných objektů – galerie umění a budovy Císařských lázní, která je dokonce na seznamu národních kulturních památek a v souvislosti s plánovanou vestavbou multifunkčního sálu do její dvorany vzroste potřeba dostatečných ploch parkování v dostatečné vzdálenosti pro zajištění vlastního provozu.</t>
  </si>
  <si>
    <t>Strategie koncepčního přístupu k veřejným prostranstvím města Karlovy Vary
Manuál koncepčního přístupu k veřejným prostranstvím města Karlovy Vary
Architektonická studie KAM KV – Divadelní korzo
Zadání KAM KV pro arch. studii parkovacího domu</t>
  </si>
  <si>
    <t>Parkovací dům v areálu Kattenbeck</t>
  </si>
  <si>
    <t>Cílem projektu je zajistit dostatečné parkovací kapacity pro rozvojovou oblast Staré vodárny a záchytné parkoviště s přestupem na MHD pro návštěvníky lázeňského centra.
Kapacita parkovacího domu v areálu Kattenbeck by měla být mezi 400 a 500 parkovacími místy.
V současné době probíhá příprava územní studie, která kromě jiného definuje urbanistickou strukturu lokality Staré vodárny a areálu Kattenbeck a blíže definuje přesnou polohu, objem a další náležitosti řešeného parkovacího domu.</t>
  </si>
  <si>
    <t>NOVÁ FIŠE KAMKV Z 12.4.2021</t>
  </si>
  <si>
    <t>Koncepce krajin Karlových Varů</t>
  </si>
  <si>
    <t>Hrubá koncepční studie KAMKV</t>
  </si>
  <si>
    <t>Svahy v ulici Moravská, Karlovy Vary</t>
  </si>
  <si>
    <t>Ulice Moravská je v centrální části historického lázeňského centra Karlových Varů a představuje v dané lokalitě důležitou dopravní i pěší spojnici ústící do lázeňského území. V roce 2020 byla dokončena komplexní rekonstrukce vozovky ulice Moravská.
Revitalizace svahů vyžaduje, aby byly vegetační úpravy reprezentující významnost dané lokality a aby byla zajištěna jak bezpečnost, tak volnočasové zázemí k přilehlé základní škole.
Chybí zde dlouhodobě koncepční práce se zelení a hospodařením s dešťovou vodou. 
Cílem projektu je vytvořit z ulice Moravské atraktivní část historické zóny lázeňského území – revitalizovat svahy lemující nově rekonstruovanou vozovku, částečně svahy zpřístupnit pro žáky, těsně sousedící, základní školy a upravit městskou zeleň do formy esteticky zajímavé a zároveň efektivní v následné údržbě.
Klíčové aktivity:
Terénní úpravy, matové povrchy, dětské hřiště, výsadby.</t>
  </si>
  <si>
    <t>Revitalizace Vřídelní ulice</t>
  </si>
  <si>
    <t>Cílem projektu je opětovně vytvořit z ulice Vřídelní plnohodnotnou část města – obnovit tržní krámky, historicky umístěné pod kostelem a s nimi nabídku obchodního parteru, v rámci rekonstrukce řešit také předprostor Vřídelní kolonády a její lepší zapojení do veřejného prostranství města, materiálové řešení povrchů řešit adekvátně k lokalitě, doplnění mobiliáře a zapojení zelenomodré infrastruktury ve formě výsadby nových stromů a zahradních úprav okolo Vřídla včetně zasakování dešťových vod do podloží.
Revitalizace ulice Vřídelní je součástí širšího projektu tzv. Divadelního korza řešící revitalizaci veřejných prostranství na pravém břehu řeky Teplé od prostoru kostela sv. Petra a Pavla po okolí Vřídelní kolonády a s tím souvisejících dalších projektů, např. výstavbou parkovacího domu u galerie.</t>
  </si>
  <si>
    <t>Revitalizace Nové Louky</t>
  </si>
  <si>
    <t>Revitalizace veřejného prostranství – části širšího projektu tzv. Divadelního korza, tedy revitalizace celého pravého břehu řeky Teplé od kostela sv. Petra a Pavla po okolí Vřídelní kolonády. Cílem je znovu obnovit pěší korzo se zaměřením na pěšky se pohybující lázeňské hosty před motorovou dopravou. Projekt úzce souvisí i s omezením dopravy v klidu v prostoru Divadelního náměstí a jejím vymístěním do alternativních prostorů, např. parkovacího domu u galerie. Omezený prostor Nové louky bude řešen formou sdíleného prostoru obytné zóny, kde mají přednost především pěší. V projektu se počítá i s výsadbou nových stromů.</t>
  </si>
  <si>
    <t>Strategie a manuál koncepčního přístupu k veřejným prostranstvím města Karlovy Vary
Studie divadelního korza KAM KV</t>
  </si>
  <si>
    <t>DOPLNĚNO PODLE FIŠE KAMKV Z 2.2.2021
PONECHÁNO V UŽŠÍM VÝBĚRU IROP PO DOHODĚ S KAMKV A TT ZE DNE 17.2.2021, JE SOUČÁSTÍ "DIVADELNÍHO KORZA"
UPRAVENO PODLE AKTUALIZOVANÉ FIŠE KAMKV Z 12.4.2021</t>
  </si>
  <si>
    <t>ODKONTROLOVÁNO DLE FIŠE KAMKV Z 2.2.2021
PONECHÁNO V UŽŠÍM VÝBĚRU IROP PO DOHODĚ S KAMKV A TT ZE DNE 17.2.2021, JE SOUČÁSTÍ "DIVADELNÍHO KORZA"
UPRAVENO PODLE AKTUALIZOVANÉ FIŠE KAMKV Z 12.4.2021</t>
  </si>
  <si>
    <t>Strategie a Manuál koncepčního přístupu k k veřejným prostranstvím města Karlovy Vary
Studie Divadelního korza KAM KV</t>
  </si>
  <si>
    <t>NOVÁ FIŠE ORI MMKV Z 13.4.2021</t>
  </si>
  <si>
    <t>Cyklostezky Karlovy Vary, úsek B4, Tuhnice</t>
  </si>
  <si>
    <t xml:space="preserve">Plán udržitelné městské mobility, generel dopravy 
Generel cyklodopravy
PD do 31.3.2021
</t>
  </si>
  <si>
    <t>Cyklostezky Karlovy Vary - cyklotrasa E, úsek E1 v k. ú. Rybáře</t>
  </si>
  <si>
    <t>Obsahem projektu je výstavba a zprovoznění nového úseku cyklotrasy resp. cyklostezky: Jedná se o úsek Karlovy Vary, cyklotrasa B, úsek B4, Tuhnice, vč. související úpravy křižovatky Západní ul. a Šumavská ul., délka cca 500 m.
Cílem projektu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</si>
  <si>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Obsahem projektu je výstavba a zprovoznění nového úseku cyklotrasy E, úseku E1, v k. ú. Rybáře, při ul. Nejdecké, v délce úseku cca 400 m.
Cílem projektu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</si>
  <si>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Plán udržitelné městské mobility, generel dopravy 
Generel cyklodopravy
PD je zpracovaná
Do 30.4.2021 bude podána žádost o SP</t>
  </si>
  <si>
    <t xml:space="preserve">Cyklostezky Karlovy Vary - cyklotrasa A, úsek A6, Karlovy Vary - centrum
</t>
  </si>
  <si>
    <t>Obsahem projektu je výstavba a zprovoznění nového úseku cyklostezky v rámci cyklotrasy A, a to úseku A6, K. Vary centrum, v pravobřežní trase podél řeky Ohře od loděnice u Chebského mostu k Solivárně, cca délka cca 450 m.
Cílem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</si>
  <si>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Plán udržitelné městské mobility, generel dopravy 
Generel cyklodopravy
PD bude v letech 2021-2022</t>
  </si>
  <si>
    <t xml:space="preserve">Na základě zpracovaného generelu dopravy v klidu specifikovat městské části s rezidentním parkováním, s obslužným krátkodobým parkováním a jejich vzájemné prolínání. Kontrolu parkování zajišťuje vozidlo, na které je instalováno zařízení zařízením pro vyhodnocování a identifikaci neoprávněného parkování. Systém je přenositelný na jiné vozidlo a funguje v režimu on-line. Zajištění systematické průběžné kontroly s maximální efektivností. 
Klíčové aktivity:
Tvorba polygonů pro detekci dopravního značení.  
Instalace a nastavení modulu pro informační systém MP Manager ke správě dat z automatizovaného zařízení (Cam-Car).
Implementace správy dat ze systému MP Manager na přestupkovou agendu MM, včetně nastavení automatických procesů. 
Instalace a nastavení modulu pro informační systém MP Manager pro správu parkovacích karet 
Vytvoření modulu pro informační systém MP Manager pro správu vjezdových karet do LÚ.
Implementace a nastavení platebního portálu města v prostředí MPM Manager. 
Analýza počtu a lokalizace parkovacích automatů s využitím tzv. totemů. 
Nákup speciálního zařízení k instalaci na vozidlo (Cam-Car) pro zajištění dohledu a kontroly parkování. </t>
  </si>
  <si>
    <t>Volnočasový areál Vysoká</t>
  </si>
  <si>
    <t>UPRAVEN ZDROJ DLE JM Z 25.2.2021
ZAJISTIT OD PŘEDKLADATELE PODROBNĚJŠÍ POPIS PROJEKTU!
(EXTRAVILÁN/INTRAVILÁN?)
VIZ SOUBOR JM PODNETY_ZDROJE
UPRAVENO PODLE AKTUALIZOVANÉ FIŠE Z 14.4.2021</t>
  </si>
  <si>
    <t>Cílem projektu je revitalizovat okolí bývalé požární nádrže, vytvořit chybějící místo pro odpočinek v části obce Vysoká, v návaznosti na úpravy bývalé požární nádrže.
Součástí projektu je revitalizace okolí nádrže, obnova zeleně, vybudování zóny pro aktivní odpočinek, vytvoření místa pro setkávání lidí.</t>
  </si>
  <si>
    <t>NOVÁ FIŠE LOKET Z 12.4.2021
(ČÁST ROZTRŽENÉ FIŠE Č. 57)</t>
  </si>
  <si>
    <t xml:space="preserve">Revitalizace městské zeleně – amfiteátr
</t>
  </si>
  <si>
    <t>Mobiliář, cestní síť a zeleň v přírodním amfiteátru Loket a v přilehlých parcích jsou velmi ovlivněné intenzivním využíváním a turistickým ruchem. Je třeba provést rozsáhlou rekonstrukci těchto prvků, tak aby byla přizpůsobena užívání tohoto prostoru.
Cílem projektu je zlepšení stavu cestní sítě, zeleně a mobiliáře a vytvoření místa pro setkávání občanů města a turistů a zvýšení biodiverzity a ekologické funkce městské zeleně.
Převážná část opatření bude spočívat v realizaci cestních sítí, opravách malých opěrných zídek a mobiliáře (lavičky, koše, altány, herní a cvičební prvky), menší část pak spočívá v opatřeních související se zelení provedení bezpečnostních, zdravotních a výchovných řezů dřevin, dosadbě živých plotů, regeneraci trávníků a případné výsadby cibulovin a trvalek.. Předpokládaný poměr nákladů 
Odhadované náklady cca 6 mil. Kč (cca 65 % cestní síť, stavební práce, mobiliář; cca 35 % zeleň)</t>
  </si>
  <si>
    <t>Revitalizace městské zeleně – Nádražní ulice</t>
  </si>
  <si>
    <t>Cílem projektu je zlepšení stavu zeleně,  zeleně a mobiliáře a vytvoření místa pro setkávání občanů města a turistů a zvýšení biodiverzity a ekologické funkce městské zeleněPřevážná část opatření spočívá v provedení bezpečnostních, zdravotních a výchovných řezů dřevin, dosadbě živých plotů, regeneraci trávníků a případné výsadby cibulovin a trvalek. Dále drobné úpravy parkových cest a doplnění mobiliáře v počtu jednotek ks (lavičky, koše).
Převážná část opatření se týká opatření na zeleni (předpoklad 80 % nákladů), zbytek mobiliář a cestní síť – odhadované náklady cca 2 mil Kč</t>
  </si>
  <si>
    <t>DOPLNĚNO PODLE FIŠE ZE 7.12.2020
PROJEDNÁNO ON-LINE 9.3.2021, PROJEKT MÁ NAPOMOCI CESTOVNÍMU RUCHU/VODÁCKÝ TURISMUS, JE TŘEBA DOLOŽIT VÍCE PODKLADŮ-ZACÍLENÍ PROJEKTU
NA ZÁKLADĚ SPECIFIKACE ŽADATELE  UPRAVEN ZDROJ NA IROP2 SC4.4-CR,
ZVÁŽIT PŘÍPADNÉ ZAHRNUTÍ DO UŽŠÍHO VÝBĚRU IROP?!
UPRAVENO PODLE AKTUALIZOVANÉ FIŠE Z 12.4.2021</t>
  </si>
  <si>
    <t xml:space="preserve">Cílem projektu je kompletní rekonstrukce stávající komunikace, vybudování komunikací pro pěší a nového veřejného osvětlení čímž dojde ke zvýšení bezpečnosti v této ulici a výraznému zlepšení stavu veřejných prostranství v této ulici. Dále dojde k vybudování nové dešťové kanalizace. Díky propojení s projektem Sokolovské vodárenské s. r. o., která chce v této ulici vybudovat splaškovou kanalizaci a v části vodovod, dojde k zásadnímu zlepšení stavu životního prostředí a kvality života pro obyvatele nejen této ulice, ale také k zlepšení kvality vypouštěných vod, které jsou dnes pomocí smíšené kanalizace sváděny do řeky Ohře.
Jedná se o ulici, která má v souvislosti se svým umístěním velký význam z hlediska turistického ruchu. Jedná se u významné nástupní místo vodácké turistiky, která v posledních letech významně narůstá na svém významu a ovlivňuje život obyvatel v celém městě, ale v této části ještě výrazněji. 
Tlak turistického ruchu má na tuto část města několik zásadních projevů, které má připravovaná rekonstrukce řešit: 
1) zvýšení bezpečnosti dopravy
2) regulace parkování
3) životní prostředí </t>
  </si>
  <si>
    <t>PROJEDNÁNO ON-LINE 9.3.2021, MĚSTO MÁ PLATNÉ SP NA PŘEDLÁŽDĚNÍ NÁMĚSTÍ (E-MAIL ZE DNE 10.3.2021), ALE NUTNO ZAPOJIT  I DALŠÍ PARAMETRY (ZELENOMODRÁ INFRASTRUKTURA APOD.)
UPRAVENO PODLE AKTUALIZOVANÉ FIŠE Z 12.4.2021</t>
  </si>
  <si>
    <t>Zlepšení stavu místních komunikací, mobilní zeleně, mobiliáře a parkování a vytvoření místa pro setkávání občanů města a turistů a umožnění konání kulturních a společenských akcí na náměstí. 
Realizace projektu úzce navazuje na projekt dopravního terminálu, který bude realizován z IROP a jeho cílem je vymístění parkovacích kapacit pro turisty mimo centrum města a snížení tlaku turismu na obyvatele žijící v historickém centru (městská památková rezervace) a přilehlých částech města.</t>
  </si>
  <si>
    <t>Jednoduchá architektonická studie
PD na předláždění náměstí
Vydané SP na předláždění náměstí a zahájená stavba</t>
  </si>
  <si>
    <t>Vybudování parkovacích kapacit – Sportovní ulice</t>
  </si>
  <si>
    <t>Jedná se o další etapu budování parkovacích ploch v městě Loket, navazující na již zrealizované projekty.
Hlavním cílem budování parkovacích ploch v dochozí vzdálenosti do historického centra a do atraktivních částí města je zajištění komfortu pro návštěvníky města, kteří k návštěvě města využívají osobní dopravy. Sekundárním pozitivním vlivem by pak mělo být zklidnění dopravy ve městě a snížení tlaku souvisejícího s problémy s tzv. overturismem na občany města.
Postupné budování parkovacích ploch je dlouhodobou strategií města a je zaneseno i ve strategických dokumentech města jako je územně plánovací dokumentace a Strategický plán města Lokte.
Cílem projektu je vybudování infrastruktury pro stále se zvyšující počty návštěvníků turisticky atraktivního města a snížení tlaku turistů na obyvatele města - ve Sportovní ulici.</t>
  </si>
  <si>
    <t>Změna ÚP, plocha je vedena dle stavebního úřadu MÚ Sokolov jako parkoviště, není potřeba stavební povolení</t>
  </si>
  <si>
    <t>NOVÁ FIŠE NEJDEK Z 12.4.2021
(ČÁST ROZTRŽENÉ FIŠE Č. )</t>
  </si>
  <si>
    <t xml:space="preserve">Předmětem řešení projektu je výstavba chodníku podél komunikace II/220 v úseku Nejdek – Pozorka, včetně odvedení povrchových vod, nového a rekonstrukce stávajícího veřejného osvětlení, nově vybudovaných autobusových zastávek a změny dopravního značení. 
Dle výsledků sčítání dopravy z roku 2016 je průměr intenzity vozidel 5106 vozidel/den. V takovém provozu se chodec může pohybovat jen velmi těžko. </t>
  </si>
  <si>
    <t>Chodník Nejdek – Pozorka, podél II/220, I. etapa</t>
  </si>
  <si>
    <t xml:space="preserve">AKTUALIZACE PODLE FIŠE Z 29.1.2020
DLE ON-LINE Z 9.3.2021 REDUKOVAT POUZE NA SNÍŽENÍ ENERGETICKÉ NÁROČNOSTI (OPŽP), ŠKOLNÍ JÍDELNY NELZE PODPOŘIT Z ITI
UPRAVENO DLE AKTUALIZOVANÉ FIŠE Z 12.4.2021
 </t>
  </si>
  <si>
    <t>ZŠ Karlovarská – školní jídelna, družina a knihovna – snížení energetické náročnosti</t>
  </si>
  <si>
    <t>Základní škola Karlovarská spolu se zázemím (tedy i budovou školní jídelny) byla v Nejdku postavena v 60. letech minulého století. Od té doby neprošla zásadnějšími úpravami. Objet má vysokou energetickou náročnost. Nejsou zde také vytvořeny vhodné a dostatečné podmínky pro nucené větrání v souladu se zákonnými požadavky. Umístění knihovny v budově, kde není dobře vyřešené proudění vzduchu a neinvestuje se do udržování stálých klimatických podmínek v budově, je nešťastné. Město však jiné, lepší prostory pro knihovnu nemá.  
Rozsah rekonstrukce – zateplení vnější obálky budovy, výměna dveří, oken, rekonstrukce střechy včetně krovu, výměna systému vytápění včetně otopných těles</t>
  </si>
  <si>
    <t>VYPUŠTĚNO Z DATABÁZE NA ZÁKLADĚ E-MAILOVÉ INFORMACE PŘEDKLADATELE ZE DNE 29.1.2021
ZPĚTNĚ ZAŘAZENO DO DATABÁZE NA ZÁKLADĚ ON-LINE Z 9.3.2021
UPRAVENO DLE AKTUALIZOVANÉ FIŠE Z 12.4.2021</t>
  </si>
  <si>
    <t xml:space="preserve">Revitalizace prostor pro expozice muzea spolu s recepcí. 
Problémem je stávající špatná statika stropů v budově, nevyhovující dispozice, havarijní stav budovy. Současné muzeum není uzpůsobení pro přístup hendikepovaných návštěvníků.  
Cílem je zvýšení kvality péče o kulturní dědictví. Kompletní rekonstrukce nevyhovujícího stavu budovy muzea, uzpůsobení prvků pro hendikepované a vytvoření zázemí pro recepci. </t>
  </si>
  <si>
    <t>ZŠ nám. Karla IV., Nejdek – snížení energetické náročnosti</t>
  </si>
  <si>
    <t>Cílem projektu je snížení energetické náročnosti budov, snížení emisí, snížení finanční náročnosti na vytápění.
Klíčovými aktivitami projektu je snížení energetické náročnosti budov, rekonstrukce střechy na budově I. stupně, rozvody VZT včetně nové jednotky a rekuperace, výměna systému vytápění včetně otopných těles.</t>
  </si>
  <si>
    <t>ZŠ nám. Karla IV., Nejdek – pořízení výtahu, vybudování hudebny pro komunitní aktivity + kompletní rekonstrukce kmenových učeben, zázemí pro pedagogy a společných prostor školy</t>
  </si>
  <si>
    <t>Sloučení ZŠ a ZUŠ, vytvoření komunitního zázemí školy pro setkávání žáků – povede k sociální inkluzi (společné hudebny), zajištění bezbariérovosti (výtah), vybudování kvalitního zázemí pro pedagogy, rekonstrukce vnitřních instalací – elektrika, topení, voda.
Cílem projektu je zlepšení přístupu k inkluzivním a kvalitním službám v oblasti vzdělávání, odborné přípravy a celoživotního učení pomocí rozvoje infrastruktury.
Klíčové aktivity:
vytvoření hudebny pro komunitní aktivity ZŠ (způsobilé výdaje), výtah (způsobilé výdaje)
zázemí pro pedagogy (způsobilé výdaje)
Rozsah rekonstrukce – změna dispozic v kmenových učebnách a společných prostorech (sloučení ZŠ a ZUŠ), kompletní oprava podlah a omítek ve 100 % povrchu, sociální zařízení, měření a regulace, kompletní výměna vnitřních rozvodů ZTI včetně zařizovacích předmětů, rozvodů požární vody, rozvodů plynu, silnoproud, slaboproud. (nezpůsobilé výdaje)</t>
  </si>
  <si>
    <t>MŠ Lipová – snížení energetické náročnosti</t>
  </si>
  <si>
    <t>Cílem projektu je snížení energetické náročnosti budov mateřské školy, snížení emisí, snížení finanční náročnosti na vytápění.
Rozsah rekonstrukce – zateplení vnější obálky budovy, výměna dveří, nová sedlová střecha včetně krovu, výměna systému vytápění včetně otopných těles, rozvody VZT včetně nové jednotky a rekuperace, měření a regulace.</t>
  </si>
  <si>
    <t>MŠ Lipová – rozšíření kapacity školy, rekonstrukce školy</t>
  </si>
  <si>
    <t>Mateřská škola Lipová byla v Nejdku postavena v 60. letech minulého století. Od té doby nebyla rekonstruována. Veškeré stavební konstrukce, střecha, podlahy, a hlavně rozvody jsou vyžilé.
Rozsah rekonstrukce: kompletní oprava podlah a omítek ve 100 % povrchu, celková rekonstrukce kuchyňského provozu (gastro), sociální zařízení, kompletní výměna vnitřních rozvodů ZTI včetně zařizovacích předmětů, rozvodů požární vody, rozvodů plynu, silnoproud, slaboproud.
Pouze ke stavebnímu objektu st.p.č. 1284 – správní budova se vztahuje celková rekonstrukce kuchyňského provozu (gastro)
Stavební objekt pavilonu 1 (st.p.č. 1288) je v havarijním stavu (brownfield). Nutnost kompletní rekonstrukce viz výše včetně výměny všech výplní otvorů, zajištění statiky, popřípadě úprava dispozic.</t>
  </si>
  <si>
    <t>AKTUALIZACE PODLE FIŠE Z 29.1.2021
DLE ON-LINE Z 9.3.2021 MOŽNO UPLATNIT POUZE SNÍŽENÍ ENERGETICKÉ NÁROČNOSTI (OPŽP ITI), REKONSTRUKCE BUDOV PRO ZDRAVOTNICTVÍ JE V ITI NEPODPOROVATELNÁ
ZATÍM NENÍ ANI ZCELA JASNÁ FUNKČNÍ NÁPLŇ OBJEKTU
UPRAVENO DLE AKTUALIZOVANÉ FIŠE Z 12.4.2021 (DŘÍVE BYL NÁZEV POLIKLINIKA)</t>
  </si>
  <si>
    <t>Cílem projektu je snížení energetické náročnosti budovy stávající polikliniky, snížení emisí, snížení finanční náročnosti na provoz budovy, zachování dobrého stavu budovy
Rozsah rekonstrukce – zateplení vnější obálky budovy, výměna dveří, oken, rekonstrukce střechy včetně krovu, výměna systému vytápění včetně otopných těles</t>
  </si>
  <si>
    <t>Rekonstrukce objektu občanské vybavenosti č.p. 636</t>
  </si>
  <si>
    <t>Studie stavební úpravy budovy</t>
  </si>
  <si>
    <t>Dokončena PD
Zažádáno o SP</t>
  </si>
  <si>
    <t>VÝZVA : VYTVOŘIT INTEGROVANÉ ŘEŠENÍ V RÁMCI OBCE S NÁVAZNOSTMI
ZŮSTÁVÁ V DATABÁZI JAKO JEDINÝ PROJEKT JENIŠOVA DLE INFO Z 19.11.2020
DOPLNĚNO DLE ON-LINE JEDNÁNÍ Z 14.4.2021</t>
  </si>
  <si>
    <t>Rozpracovaná studie území</t>
  </si>
  <si>
    <t>ODKONTROLOVÁNO PODLE AKTUALIZOVANÉ FIŠE Z 29.1.2021
DOPLNĚN TERMÍN DLE MAILU BH Z 21.4.2021</t>
  </si>
  <si>
    <t>AKTUALIZOVÁNO DLE FIŠE Z 22.3.2021
NUTNO ZVÁŽIT "PŘÍLEPEK" KARLOVARSKÉHO ARCHITEKTONICKÉHO MANUÁLU, NENÍ NACENĚN ANI PROMYŠLENÁ VAZBA!
UPRAVEN SPECIFICKÝ CÍL DLE MAILU BH Z 21.4.2021</t>
  </si>
  <si>
    <t>3.1</t>
  </si>
  <si>
    <t>Síť pro rodinu, z.s.</t>
  </si>
  <si>
    <t>Projekt reaguje na dlouhodobě znevýhodněné postavení žen a mužů po MD/RD, žen a mužů 50+  na trhu práce a na předpokládané proměny trhu práce v kontextu  tzv. "Průmyslu 4.0". Aktivity projektu se zaměřují na zvýšení uplatnitelnosti cílové skupiny na trhu práce a na podporu podnikání, a to jak prostřednictvím zvýšení odborné kvalifikace a znalostí potřebných pro začínající podnikatele, kteří vstupují nově do podnikatelského prostředí, tak i nabídkou odborného a praktického vzdělání ve vybraných oborech.
Projekt je logicky rozčleněn do pěti odborných klíčových aktivit, které na sebe navazují:
I. Vstupní vzdělávání
II. Obecné vzdělávání
III. Specifické vzdělávání
IV. Kvalifikační vzdělávání 
V. Zaměstnávání</t>
  </si>
  <si>
    <t>Dlouholeté zkušenosti s realizací projektů z ESF</t>
  </si>
  <si>
    <t>AKTUALIZACE NOSITELE PROJEKTU DLE E-MAILU ZE DNE 4.2.2021
DLE E-MAILU BH Z 23.4.2021 NEPŘIPRAVENO</t>
  </si>
  <si>
    <t>Zateplení budovy, střechy, výměna výplní, odvlhčení, napojení na centrální dodávku TUV.</t>
  </si>
  <si>
    <t>NAVRÁCENO 11.2.2021 - ZATEPLENÍ
ÚPRAVA NA ZÁKLADĚ ON-LINE JEDNÁNÍ ZE DNE 19.4.2021
ZPŘESNĚNÍ NA ZÁKLADĚ E-MAILU Z 22.4.2021</t>
  </si>
  <si>
    <t>Zateplení budovy, střechy, výměna výplní, výměna elektrické energie a svítidel. Vybudování zázemní pro zaměstnance, tj. sociální zázemí.</t>
  </si>
  <si>
    <t>NAVRÁCENO 11.2.2021 - ZATEPLENÍ
ZPŘESNĚNÍ NA ZÁKLADĚ E-MAILU Z 22.4.2021</t>
  </si>
  <si>
    <t>Regenerace panelového sídliště mezi ulicí Husova-Okružní v Chodově</t>
  </si>
  <si>
    <t>Postupná regenerace panelového sídliště mezi ulicemi Husova a Okružní v Chodově. Cílem projektu je úprava veřejných prostranství panelových sídlišť. Obnova zeleně, mobiliáře, chodníků, dětských hřišť a herních prvků, dopravy v klidu.
Klíčové aktivity: 
Zjednodušit a specifikovat náplň dětských hřišť,
zvýšit bezpečnost chodců, doplnit pěší trasy chodník, dořešit pohyb cyklistů a navázat na celoměstskou koncepci, vyřešit povrchové úpravy zpevněných ploch, snížit deficit parkovacích míst,
doplnit městský mobiliář, rekonstruovat zeleň, dokončit započatou rekonstrukci veřejného osvětlení.</t>
  </si>
  <si>
    <t>UPRAVEN ZDROJ DLE JM Z 25.2.2021
ZAJISTIT OD PŘEDKLADATELE PODROBNĚJŠÍ POPIS PROJEKTU! (OPŽP/IROP)
VIZ SOUBOR JM PODNETY_ZDROJE
DLE ON-LINE Z 18.3.2021 BUDE PROJEKT KONKRÉTNĚ ZACÍLEN (POUZE 1 SÍDLIŠTĚ)
AKTUALIZOVÁNO DLE FIŠE Z 31.3.2021
ZVÁŽIT, ZDA NEZAPOČÍTAT POUZE 6MIL. KČ (1.ETAPA-PŘIPRAVENÁ)
AKTUALIZOVÁNO DLE FIŠE Z 22.4.2021</t>
  </si>
  <si>
    <t xml:space="preserve">Celková studie na regeneraci sídliště
</t>
  </si>
  <si>
    <t>PROJEDNÁNO ON-LINE 18.3.2021
AKTUALIZOVÁNO PODLE FIŠE Z 31.3.2021
AKTUALIZOVÁNO PODLE FIŠE Z 22.4.2021</t>
  </si>
  <si>
    <t>NOVÁ FIŠE Z 31.3.2021
ODKONTROLOVÁNO DLE AKTUALIZOVANÉ FIŠE Z 22.4.2021</t>
  </si>
  <si>
    <t>Koncentrace zázemí pečovatelské služby do jednoho místa. Rekonstrukce nevyužívaných prostor domu č.p. 1238 pro potřeby sociálně terapeutických dílen. 
Cílem projektu je vybudovat zázemí pečovatelské služby na jednom místě, v jedné budově, komplexně. Rekonstrukce nevyužívaných prostor v přízemí je plánována pro vybudování zázemí a potřeb sociálně terapeutických dílen. Tím by mělo dojít k prohloubení spolupráce s Denním centrem Mateřídouška, o.p.s., které v Chodově působí už 25 le, je rovněž poskytovatelem sociálních služeb pro osoby s mentálním postižením i osoby s poruchou autistického spektra a s ním po celou dobu probíhá v rámci města Chodova neustálá podpora, komunikace a kooperace.</t>
  </si>
  <si>
    <t>Poskytování sociální služby CHB a s tím spojený vznik nových pracovních míst, vzdělávání a supervize pracovníků, příprava klientů, vybavení zázemí, evaluace.
Služba bude mít vzhledem k počtu klientů komunitní charakter</t>
  </si>
  <si>
    <t xml:space="preserve">ODKONTROLOVÁNO DLE FIŠE KAMKV ZE 17.11. 2020
PONECHÁNO V UŽŠÍM VÝBĚRU IROP PO DOHODĚ S KAMKV A TT ZE DNE 17.2.2021, JE SOUČÁSTÍ "DIVADELNÍHO KORZA"
DLE JM Z 25.2.2021 ÚPRAVA POPISU FIŠE
UPRAVENO DLE AKTUALIZOVANÉ FIŠE Z 12.4.2021
UPRAVEN ZDROJ DLE DOHODY S BH A JM ZE DNE 26.4.2021
</t>
  </si>
  <si>
    <t>Zpracovává se PD a podklady pro SP
Vydáno SP</t>
  </si>
  <si>
    <t>Zadání KAM KV
Ověřovací studie + architektonická studie
Kladné projednání s Národním památkovým ústavem 
Zpracovaná DSP
Projednává se DSP</t>
  </si>
  <si>
    <t>Strategie koncepčního přístupu k veřejným prostranstvím města Karlovy Vary
Manuál koncepčního přístupu k veřejným prostranstvím města Karlovy Vary
Ideový záměr
Architektonická studie KAM KV</t>
  </si>
  <si>
    <t>Jde o vysoce inovační a moderní řešení, které nemá obdobu ve světě. Klíčovým prvkem je nasazení fyzického orientačního systému (infopanely) spojeného s aplikací
pro virtuální a augmentovanou realitu s pokročilými prvky predikce (předpovídání) a budoucí, či okamžitou optimalizací návštěvníků města s úzkým propojením 
na koncept Smart City.</t>
  </si>
  <si>
    <t>Koncept využití moderních technologií – augmentovaná a virtuální realita
Úspěšný pilotní projekt pro Mlýnskou kolonádu s rozsáhlým testováním, zpracovaný Průvodce architekturou Karlových Varů
Zpracovaný návrh informačních stojanů pro 3D aplikaci</t>
  </si>
  <si>
    <t>Strategie koncepčního přístupu k veřejným prostranstvím města Karlovy Vary
Manuál koncepčního přístupu k veřejným prostranstvím města Karlovy Vary
Architektonická studie KAMKV - Divadelní korzo</t>
  </si>
  <si>
    <t>Karlovy Vary, Rozcestí u Koníčka – úpravy komunikací</t>
  </si>
  <si>
    <t>Restart 4.0 Karlovy Vary</t>
  </si>
  <si>
    <t>1.2/2.2</t>
  </si>
  <si>
    <t>A33</t>
  </si>
  <si>
    <t>C22</t>
  </si>
  <si>
    <t>A41</t>
  </si>
  <si>
    <t>B22</t>
  </si>
  <si>
    <t xml:space="preserve">Oprava pláště, střechy a okenních výplní budovy radnice, oprava vnitřních prostor a modernizace úřadu a městské knihovny a expozice knižní vazby. Příprava prostor pro veřejné expozice sbírkových předmětů z movité kulturní památky Loketské sbírky. </t>
  </si>
  <si>
    <t>UPRAVEN ZDROJ DLE JM Z 25.2.2021,
POKUD BUDOU SOUČÁSTÍ IT AKTIVITY, PAK SAMOSTATNÁ FIŠE (IROP), ZDE V OPŽP POUZE SNÍŽENÍ ENEFRGETICKÉ NÁROČNOSTI
VIZ SOUBOR JM PODNETY_ZDROJE
PROJEDNÁNO ON-LINE 9.3.2021, DOPORUČENO ROZDĚLENÍ NA ČASTI: MODERNIZACE IT (IROP SC1.1) A  SNÍŽENÍ ENERGETICKÉ NÁROČNOSTI (OPŽP SC1.1). ÚDAJNĚ SE JEDNÁ O KP, PAK UVÉST DO POPISU A ČERPAT MOŽNO SPÍŠE  Z IROP4.4
UPRAVENO PODLE FIŠE Z 30.4.2021</t>
  </si>
  <si>
    <t>NOVÁ FIŠE Z 21.4.2021
UPRAVENO PODLE E-MAULI JM ZE 3.5.2021</t>
  </si>
  <si>
    <t>UPRAVENO DLE FIŠE Z 28.1.2021
NAVÝŠENA CENA Z 1,7MIL NA 2,5MIL. KČ
UPRAVENO NA ZÁKLADĚ ON-LINE JEDNÁNÍ ZE DNE 19.4.2021
DOPLNĚNO DLE E-MAILU ZE DNE 5.5.2021</t>
  </si>
  <si>
    <t>NOVÁ FIŠE Z 22.3.2021, ZAMĚŘENO VÝHRADNĚ NA SNIŽOVÁNÍ ENERGETICKÉ NÁROČNOSTI OBJEKTU
REALIZAČNÍ CENA DOPLNĚNA DLE MAILU ZE DNE 6.5.2021</t>
  </si>
  <si>
    <t>Rekultivace a rekonstrukce kulturního a volnočasového areálu Oáza v extravilánu obce, získání prostoru pro rekreaci a společenské aktivity občanů. Revitalizace veřejného prostranství, městský mobiliář, workout hřiště (jen prvky), zelená infrastruktura.</t>
  </si>
  <si>
    <t xml:space="preserve">DLE MAILU JM Z 6.1.2021 UPRAVEN ZDROJ NA OPD
PO JEDNÁNÍ S DPKV 16.2.2021  PŘEDPOKLÁDÁME, ŽE TO NEBUDE SOUČÁSTÍ IROP
UPRAVENO DLE PODKLADU OD DPKV   Z 1.3.2021, CENA DLE DOHODY UVEDENA BEZ DPH!
UPRAVENO PODLE AKTUALIZOVANÉ FIŠE Z 12.5.2021 </t>
  </si>
  <si>
    <t xml:space="preserve">PO JENÁNÍ S DPKV Z 16.2. 2021 PROZATÍM PONECHÁNO V PŮVODNÍ VÝŠI
UPRAVENO DLE PODKLADU OD DPKV   Z 1.3.2021, CENA DLE DOHODY UVEDENA BEZ DPH!
UPRAVENO PODLE AKTUALIZOVANÉ FIŠE Z 12.5.2021 </t>
  </si>
  <si>
    <t xml:space="preserve">NAVRÁCENO 11.2.2021 - ZATEPLENÍ
UPRAVENO DLE PODKLADU OD DPKV   Z 1.3.2021, CENA DLE DOHODY UVEDENA BEZ DPH!
UPRAVENO PODLE AKTUALIZOVANÉ FIŠE Z 12.5.2021 </t>
  </si>
  <si>
    <t>Zateplení provozně správní budovy DPKV včetně výměny vrat, zateplení objektu dílen včetně výměny oken a dveří, zateplení haly 10 a 11 (garáže pro autobusy, servis, STK, dispečink) včetně výměny vrat, stávajících otvorových výplní a světlíků, zateplení horní a dolní stanice lanovky Diana včetně výmněny stávajících oken a dveří.</t>
  </si>
  <si>
    <t>Podstatné zvýšení kybernetické bezpečnosti pro všechny informační systémy DPKV, Implementace technických opatření v souladu se zákonem o kybernetické bezpečnosti. V rámci projektu bude dále realizován systém pro vyčítání dat ze stávajících kamerových systémů tak, aby nebyl nutný manuální zásah ve voze, ale data byla stahována přes zabezpečenou vnitřní síť a uložena na zajištěném diskovém prostoru. PČR pak bude poskytnutý dálkový přístup na vybrané data dle aktuální situace. Pro zajištění bezpečné komunikace s vozidly bude vybudována vysokokapacitní interní wifi síť.</t>
  </si>
  <si>
    <t xml:space="preserve"> Záměrem projektu je vytvořit robustní prostředí pro poskytování digitálních služeb s výhledem na plnění povinností úřadu dle zák. 12/2020 Sb. o právu na digitální služby (a dalších digitálních služeb vyžadovaných občany), provést integraci klíčových informačních systémů úřadu a zároveň vybudovat komplexní systém elektronického oběhu dokumentů včetně zajištění bezpečné interní digitální komunikace pro případ omezení mobility (včetně práce z domova a dalších míst mimo úřad). 
Jádrem navrhovaného řešení je vybudování portálu občana a využití nových možností elektronické identifikace. Pro řádné a efektivní fungování digitálních služeb bude nutné provést modernizaci agendových systémů včetně spisové služby a provést komplexní integraci portálu občana s agendovými systémy. Elektronický oběh dokumentů bude podpořen systémem elektronického schvalování dokladů. Pro vybrané datové sady bude vybudováno vhodné rozhraní pro poskytování OpenData služeb do centrální databáze dat ČR.
1. Modernizace vybraných agendových systémů 
     včetně integrací,
2. Vybudování portálu občana,
3. Vybudování systému pro poskytování 
     OpenData služeb.</t>
  </si>
  <si>
    <t>Jímání a hospodaření s dešťovou vodou I.	
Srážkové vod ze střech</t>
  </si>
  <si>
    <t xml:space="preserve">Návrh vhodných nových lokalit pro realizaci akumulačních nádrží a povrchových rezervoárů vč. využití stávajících, snížení kulminačních průtoků v dešťové kanalizaci – zpomalení odtoku z povodí, decentralizace zdrojů vody - snížení dojezdů mobilních cisteren ke zdrojům na území města, zadržení vody v krajině.
- Vyhledání vhodných lokalit v majetku města
- Kvantifikace a výpočty objemu využitelných     
   srážkových vod vč. srážkového úhrnu
- Odborné odhady nákladů na PD a realizaci
 </t>
  </si>
  <si>
    <t>1)	Studie - Návrh lokalit pro využití akumulovaných vod na území města K. Vary – část I. Srážkové vody ze střech  - vč. odhadu investičních nákladů a časového harmonogramu
2)	Projektová dokumentace K.Vary – zahradnictví Lidická (areál SLP) – hotová vč.platného stavebního  povolení</t>
  </si>
  <si>
    <t>NOVÁ FIŠE ZE 17.5.2021</t>
  </si>
  <si>
    <t>Návrh lokalit pro využití akumulovaných vod na území města Karlov Vary – část II. 
Vodní plochy, zadržení vody v krajině</t>
  </si>
  <si>
    <t xml:space="preserve">Cílem projektu je zadržení vody v krajině, krajinotvorné prvky – zpomalení odtoku z povodí, následné využívání akumulované vody pro potřeby zálivky městské zeleně a parkových ploch.
Vyhledání vhodných lokalit a revitalizace,  obnova nebo oprava stávajících lokalit 
</t>
  </si>
  <si>
    <t>1)	Studie - Návrh lokalit pro využití akumulovaných vod na území města K. Vary – část II. Vodní plochy, zadržení vody v krajině  - vč. odhadu investičních nákladů a časového harmonogramu
2)	Projektová dokumentace – K.Vary – Tuhnice – louka I – těsně před vyskladněním projektu
3)	Projektová dokumentace – K. Vary – Tuhnice – Vrázova – rozpracovaná dokumentace
4)	Projektová dokumentace K. Vary – Drahovice – louka – tůň</t>
  </si>
  <si>
    <t xml:space="preserve">Cyklostezky Karlovy Vary, alej Bohatice </t>
  </si>
  <si>
    <t>NOVÁ FIŠE Z 25.5.2021</t>
  </si>
  <si>
    <t>Cyklostezky Doubí – 
k Přehradě Březová</t>
  </si>
  <si>
    <t>Výstavba cyklostezky v úseku Kaštanové aleje v Bohaticích cca 600 m, která z obou stran navazuje na cyklostezky – směr Dalovice a směr Drahovice a centrum.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</si>
  <si>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Jde o úsek z Dalovic do Kyselky, v rámci tohoto úseku je již zrealizovaná část z Všeborovic do cca 500 metrů od Šemnického mostu, jde o dobudování části cyklostezky:
1)	Část z Dalovic do Všeborovic (k stávající cyklostezce z Všeborovic do Šemnice) 2,5 km
2)	Dobudování cyklostezky (úsek cca 0,8 km) od konce cyklostezky z Všeborovic k Šemnickému mostu (nyní končí cca 800 m před mostem)
3)	Vybudování nové cyklostezky po levém břehu Ohře z Šemnice do Kyselky cca 4,1 km.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</si>
  <si>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Výstavba cyklostezky Teplá – Karlovy Vary, úsek procházející katastrálním územím města Karlovy Vary z Doubí k přehradě Březová, 2 alternativní trasy, viz příloha
Úsek od VaK KV až po zahrádkářskou kolonii (v blízkosti přehrady Březová).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</si>
  <si>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DUR</t>
  </si>
  <si>
    <t>Dalovice – chatová osada Všeborovice, konec CS po most v Šemnici a Šemnice – Kyselka (levý břeh)</t>
  </si>
  <si>
    <t>Program rozvoje dobrovolnictví v Karlovarském
kraji v oblasti vzdělávání ve státní správě a
samosprávě</t>
  </si>
  <si>
    <t>INSTAND, institut pro podporu vzdělávání a
rozvoj kvality ve veřejných službách, z.ú.</t>
  </si>
  <si>
    <t>Náplavka řeky Ohře, Karlovy Vary</t>
  </si>
  <si>
    <t xml:space="preserve">Cílem projektu je urbanistická kultivace potenciálně hodnotného, avšak doposud málo využitého veřejného prostoru při řece Ohři v blízkosti centra města, s nosnou ideou provazby s řekou Ohří, nejen pohledově, ale především  funkčně. Vznikne nové atraktivní a funkční zařízení pro každodenní rekreaci a aktivní využití volného času pro obyvatele a návštěvníky města.Obsahem projektu je výstavba pravobřežní náplavky řeky Ohře v Karlových Varech v pobřežním pásu území při jižním břehu řeky Ohře V Karlových Varech, mezi Chebským mostem a Tuhnickou lávkou. Proměna tohoto prostoru umožní využití pro celou škálu volnočasových rekreačně sportovních a odpočinkových aktivit pro obyvatele a návštěvníky města ve všech věkových kategoriích. Břeh řeky bude plně zpřístupněn a dojde ke kultivaci veškeré zeleně. Stavební program počítá s využitím zpevněných a upravených povrchů, veřejné zeleně, objektů vybavení a městského mobiliáře, osvětlení a doplňujících prvků. Témata jsou hřiště, přístav pro lodičky, mobilní půjčovny sportovního vybavení, mobilní kiosky s občerstvením, břehová mola, písečné pláže, pískoviště a hřiště pro děti, na petanque a zřízení přípojných bodů na inženýrské sítě pro pořádání akcí. Území bude zpřístupněno pěším a cyklo propojením. Bude zde i plocha pro psí agility. Sestava průtočných vodních prvků a odpařovací jezírko bude v podobě regulovaného toku. Budou zde lavičky, odpadkové koše, pítka, venkovní sprchy, stojany na kola apod. </t>
  </si>
  <si>
    <t>Pořízena a kladně veřejnoprávně projednána ideová achitektonická studie, jako podklad pro pořízení dalších stupňů projektové dokumentace.</t>
  </si>
  <si>
    <t>NOVÁ FIŠE ZE 7.6.2021</t>
  </si>
  <si>
    <t>Předprostory poboček KV knihoven, Růžový vrch, I.P. Pavlova</t>
  </si>
  <si>
    <t>Strategie koncepčního přístupu k veřejným prostranstvím města Karlovy Vary, Manuál koncepčního přístupu k veřejným prostranstvím města Karlovy Vary
Architektonická studie KAM KV°</t>
  </si>
  <si>
    <t>NOVÁ FIŠE ZE 14.6. 2021</t>
  </si>
  <si>
    <t>Předprostor obřadní síně Růžový vrch</t>
  </si>
  <si>
    <t>Cílem je zatraktivnění veřejných prostranství pro pobytové a volnočasové aktivity a s tím spojené větší využívání místními obyvateli, podpora pozitivní vazby obyvatel k městu, podpora ekonomických aktivit v samotném prostoru i přilehlých objektech, hospodárné a efektivní uspořádání prostoru, zejména parkovacích ploch, komunikací a technické infrastruktury, výsadba stromů, budování prvků pro hospodaření s dešťovou vodou a dalších prvků pro přípravu na změny klimatu.  
Revitalizace stávající neutěšené asfaltové plochy využívané pouze jako parkoviště na kultivovaný předprostor se vzrostlými stromy odpovídající charakteru a potřebám provozu obřadní síně. Koncepce výsadby stromů v kombinaci s propustnými povrchy a travnatými pásy pro zabránění přehřívání prostoru a lepší hospodaření s dešťovou vodou.</t>
  </si>
  <si>
    <t xml:space="preserve">Cílem je zatraktivnění veřejných prostranství , hospodárné a efektivní uspořádání prostoru, zejména parkovacích ploch, komunikací a technické infrastruktury, výsadba stromů, budování prvků pro hospodaření s dešťovou vodou a dalších prvků pro přípravu na změny klimatu.  
Revitalizace stávající neutěšené asfaltové plochy využívané pouze jako parkoviště na kultivovaný předprostor se vzrostlými stromy odpovídající charakteru a potřebám provozu obřadní síně. Koncepce výsadby stromů v kombinaci s propustnými povrchy a travnatými pásy pro zabránění přehřívání prostoru a lepší hospodaření s dešťovou vodou.
Konkrétní kroky, které projekt obsahuje:
- nové zahradní úpravy v předzahrádce objektu, zpřístupnění prostoru mezi budovami veřejnosti (revitalizace zpevněných povrchů, dílčí úpravy),
vymezení vstupu do areálu novou dlažbou, stromořadím a mobiliářem, nový vstupní prostor pro smuteční hosty, obřadní zahrada pro obřady pod širým nebem, organizované parkoviště se vzrostlými stromy a systémem pro zasakování dešťových vod, nový přístupový koridor s jednotnou dlažbou.
</t>
  </si>
  <si>
    <t xml:space="preserve">Cílem je vytvořit strategický dokument, který bude mít charakter územně-analytického podkladu pro budoucí plánování rozvoje města. Koncepční přístup je při správě veřejné zeleně žádoucí jak z hlediska tvorby propracované funkční sítě městské zeleně tak příměstských parků a krajin. S jasnou vizí lze úspěšně navázat na již začleněné prvky ÚSES, NATURA 2000 apod. Nově vybudované zelené plochy by tak přirozeně navázaly na stávající a vytvořily by stabilní síť přírodních společenstev s ohledem na faunu, flóru, ale i s ohledem na aktuální téma změny klimatu (např. retence vody v krajině). Aktuální přístup neoperuje s databází jednotlivých odvětví, které určují dané podmínky lokalit a hrozí tak marné investice při zakládání či při revitalizaci zelených ploch na místech s nízkým potenciálem. Kvalitní podklad by usnadnil plánování a rozhodování rozvoje městské a příměstské krajiny v řadě odvětví (plánování zeleně, revitalizace zeleně, tvorba sítě cyklostezek, vybudování informačního systému města včetně značení-směrových tabulí, ochranu významných památek aj.) </t>
  </si>
  <si>
    <t xml:space="preserve">V souvislosti s rekonstrukcí objektu Císařských lázní je záměr města zatraktivnit také přímé okolí samotného objektu včetně rekonstruovaného Rašelinového pavilonu, který má potenciál v této lokalitě poskytnout širší nabídku vyžití obyvatelům města i návštěvníkům. Zvýšením pobytové kvality prostoru je záměr podpořit nejen jeho každodenní využívání, ale i řadu kulturních a společenských akcí a s tím spojenou ekonomickou aktivitu a posílení brandu města v povědomí široké veřejnosti. Park – Sady Karla IV. před objektem vyžaduje revitalizaci, dendrologický průzkum a ošetření vzrostlých stromů stejně jako ostatní zeleně. Povrchy v okolí objektu budou koncipovány s ohledem na hospodaření s dešťovou vodou – výsadba nových stromů a jiné zeleně, zasakovací travnaté pásy, vsakovací dlažba, atd.
Cílem úprav v Sadech Karla IV. je revidovat kvalitu již existujících dřevin, pročištění neprostupných křovin, případně výsadba nových, bude-li to vzhledem k nevyhovujícímu zdraví těch stávajících nutné. Zvýšením pobytových kvalit parku vhodným mobiliářem a koncepčním rozvržením travnatých a mlatových ploch je v plánu pozvednout i atraktivit lokality a podpořit atraktivitu vysoce kvalitních objektů v jeho okolí. </t>
  </si>
  <si>
    <t>Studie (bude se upravovat)</t>
  </si>
  <si>
    <t xml:space="preserve">Strategie koncepčního přístupu k veřejným prostranstvím města Karlovy Vary, Manuál koncepčního přístupu k veřejným prostranstvím města Karlovy Vary
Nám. Dr. M. Horákové - zadání KAM KV° (ověřovací studie)
Náměstí 17. listopadu – ideový záměr
Divadelní náměstí – analýza a principy prostoru, MCA ateliér
</t>
  </si>
  <si>
    <t>DOPLNĚNO PODLE FIŠE KAMKV Z 1.2.2021
PONECHÁNO V UŽŠÍM VÝBĚRU IROP PO DOHODĚ S KAMKV A TT ZE DNE 17.2.2021, AVŠAK V REDUKOVANÉ PODOBĚ, Z PŮVODNÍCH 60MIL JE SNÍŽENO NA 20 MIL. (POUZE STŘED NÁMĚSTÍ).
NUTNO PODLE TOHO PŘEPRACOVAT FIŠI!
UPRAVENO PODLE AKTUALIZOVANÉ FIŠE ZE 14.6.2021</t>
  </si>
  <si>
    <t>Libinspiro z.s.</t>
  </si>
  <si>
    <t>Projektový tým – tým je sestaven ze zkušených realizátorů projektů zaměřených na oblast sociálního vyloučení, podporu zaměstnanosti a zvyšování kompetencí CS 
Projektový záměr a základní struktura projektové žádosti</t>
  </si>
  <si>
    <t>NOVÁ FIŠE ZE 7.7.2021</t>
  </si>
  <si>
    <t>22.580.000</t>
  </si>
  <si>
    <t>Cílem projektu je zajistit umístění co největšího počtu osob zpět na trh práce, a to do oborů, které z pohledu udržitelnosti mají dlouhodobou perspektivu a dále zajistit, aby co nejméně osob, které v rámci restrukturalizace průmyslu a ekonomického cyklu přišli o práci, pro které se významně ztížilo uplatnění na trhu práce, případně byly dlouhodobě bez zaměstnání.
Projekt počítá, že za dobu realizace projektu získá podporu celkem minimálně 250 osob, z toho 100 rekvalifikovaných, 150 se zprostředkovaným zaměstnání, případně po dobu realizace umístěných na tréninkové místo, nebo absolvující stáž ve vybrané firmě.
Dojde k realizaci a nastavení podpory CS formou:
Poradenské a informační aktivity v oblasti kariérového poradenství, orientace na trhu práce pro propouštěné zaměstnance a zaměstnance ohrožené ztrátou zaměstnání.
Vzdělávací a rekvalifikační programy vč. zkoušky z profesní kvalifikace pro zaměstnance podniků procházejících restrukturalizací nebo omezujících či končících svoji činnost, včetně propouštěných zaměstnanců a zaměstnanců ohrožených ztrátou zaměstnání. 
Podpora zaměstnávání propouštěných zaměstnanců.</t>
  </si>
  <si>
    <t>Dobíjecí infrastruktura DPKV</t>
  </si>
  <si>
    <t>Cílem projektu je výstavba dobíjecí infrastuktury pro elektrobusy veřejné dopravy. Dobíjecí infrastruktura zajistí dobíjení elektrobusů během noční pauzy nebo jiných provozních přestávek. Dobíjecí infrastruktura bude připojena prostřednictvím řady elektrických systémů včetně zařízení pro vysoké napětí a transformátory k veřejné elektrické síti.</t>
  </si>
  <si>
    <t>NOVÁ FIŠE Z  4.8.2021</t>
  </si>
  <si>
    <t>PO JENÁNÍ S HASALEM + VAŇKÁTEM  Z 16.2. 2021 PONECHÁNO V UŽŠÍM VÝBĚRU IROP - TOTO JE PRIORITA
CENA ZŮSTÁVÁ
AKTUALIZOVÁNO DLE E-MAILU ZE DNE 5.3.2021, NUTNO UPRAVIT I TEXT FIŠE
UPRAVENO PODLE AKTUALIZOVANÉ FIŠE Z 12.5.2021 
UPRAVENO PODLE AKTUALIZOVANÉ FIŠE Z E 17.8.2021</t>
  </si>
  <si>
    <t>Technologické centrum ORP – umístění výpočetní infrastruktury MMKV
Metropolitní síť – propojení objektů MMKV a části příspěvkových organizací</t>
  </si>
  <si>
    <t>DOPLNĚNO DLE FIŠE ORI+KAMKV
 Z 18.11. 2020
UPRAVENO DLE FIŠE Z 26.11.2020
NUTNO DETAILNĚJI PROVĚŘIT, ZDA SVÝM CHARAKTEREM ZÁMĚR SPADÁ DO IROP 2.1</t>
  </si>
  <si>
    <t>DOPLNĚNO DLE FIŠEORI+KAMKV 
Z 18.11. 2020
UPRAVENO DLE FIŠE Z 26.11.2020
POZOR! ZDE NUTNO PROMYSLET MOŽNOSTI PŘIPRAVENOSTI PROJEKTU, ABY BYO MOŽNO Z ITI!!!
ČÁSKA REDUKOVÁNA NA 200MIL. KČ (VT 18.2.20221) - PŘEDPOKLAD, ŽE DOTACE NEBUDOU POKRÝVAT CELOU SOUSTAVU MOSTŮ!
NUTNO DETAILNĚJI PROVĚŘIT, ZDA SVÝM CHARAKTEREM ZÁMĚR SPADÁ DO IROP 2.1</t>
  </si>
  <si>
    <t>DOPLNĚNO DLE MAILU Z 26.11.2020
CENA ODHADNUTA
NUTNO DETAILNĚJI PROVĚŘIT, ZDA SVÝM CHARAKTEREM ZÁMĚR SPADÁ DO IROP 2.1</t>
  </si>
  <si>
    <t>Závazné stanovisko orgánů památkové péče
Souhlas stavebního úřadu</t>
  </si>
  <si>
    <t>JE VŠE Z TOHO OPRAVDU IROP, NELZE NĚCO DO OPD?
JINAK SAMOZŘEJMĚ PRIORITA VOZIDLA PRO VEŘEJNOU DOPRAVU JSOU VÝHRADNĚ Z IROP
UPRAVENO DLE PODKLADU OD DPKV   Z 1.3.2021, CENA DLE DOHODY UVEDENA BEZ DPH!</t>
  </si>
  <si>
    <t xml:space="preserve">AKTUALIZACE PODLE FIŠE Z 29.1.2020
DLE ON-LINE Z 9.3.2021 NENÍ JASNO, JAKÉ BUDOU PARAMETRY S OHLEDEM NA STÁVAJÍCÍ PROVOZ.
NA ZÁKLADĚ NEJASNOSTÍ S PODPOROU VYŘAZENO Z UŽŠÍHO VÝBĚRU IROP
UPRAVENO DLE AKTUALIZOVANÉ FIŠE Z 12.4.2021
</t>
  </si>
  <si>
    <t>UPRAVENO DLE AKTUALIZOVANÉ FIŠE Z 1.2.2021 DOŠLO K PŘEJMENOVÁNÍ OPATŘENÍ</t>
  </si>
  <si>
    <t>VRÁCENÁ FIŠE, KTERÁ BYLA UŽ VYPUŠTĚNA
DLE JM Z 25.2.2021 ASI NEBUDE PODPOROVATELNÉ Z ITI. OVĚŘIT U ŘP
(INDIVIDUÁLNÍ PROJEKT?)
VIZ SOUBOR JM PODNETY_ZDROJE SOUHLASÍM, ZACÍLENÍM LZE ZAŘADIT DO PODPORY DOSTUPNOSTI A ROVZOJE SOCIÁLNÍCH SLUŽEB, PŘÍPADNĚ PODPORY TRANSFORMACE SYSTÉMU SOCIÁLNÍCH SLUŽEB PRO OSOBY SE ZDRAVOTNÍM POSTIŽENÍM, DOŠLO K PŘEJMENOVÁNÍ OPATŘENÍ A 3.1</t>
  </si>
  <si>
    <t>UPRAVENO NA ZÁKLADĚ ON-LINE JEDNÁNÍ 14.4.2021 DOŠLO K PŘEJMENOVÁNÍ OPATŘENÍ</t>
  </si>
  <si>
    <t>AKTUALIZOVÁNO PODLE UPRAVENÉ FIŠE Z 29.1.2021 
NA ON-LINE 10.3.2021 POTVRZENY PARAMETRY PROJEKTU A VÝZNAM DOŠLO K PŘEJMENOVÁNÍ OPATŘENÍ</t>
  </si>
  <si>
    <t>AKTUALIZOVÁNO PODLE UPRAVENÉ FIŠE Z 1.2.2021
PROJEDNÁNO NA ON-LINE 3.3.2021
AKTUALIZOVÁNO DLE FIŠE ZE 7.4.2021      DŘÍVE OPATŘENÍ  A 1.4</t>
  </si>
  <si>
    <t>PROJEDNÁNO NA ON-LINE 3.3.2021, 
AKTUALIZOVÁNO (REDUKOVÁN) DLE FIŠE ZE 7.4.2021
PŘÍPADNĚ PŘEVÉST DO E11</t>
  </si>
  <si>
    <t>ODKONTROLOVÁNO DLE FIŠE Z 1.2.2021
DLE JM Z 25.2.2021 NUTNO LÉPE POPSAT/VYSVĚTLIT NÁPLŇ PROJEKTU, DLE TOHO SE PROJEDNÁ S ŘO A OVĚŘÍ PODPOROVATELNOST
VIZ SOUBOR JM PODNETY_ZDROJE 
SOUHLAS
PROJEDNÁNO NA ON-LINE 3.3.2021, DOPORUČENO ZAŘADIT DO DOT. PROGR. OPTAK PO5.1 MIMO ITI
VYŘAZENO Z ITI</t>
  </si>
  <si>
    <t>UPRAVEN ZDROJ DLE JM Z 25.2.2021
ZAJISTIT OD PŘEDKLADATELE PODROBNĚJŠÍ POPIS PROJEKTU KDO JE CÍLOVOU SKUPINOU (TURISTÉ-SC4.4, MULTIMOD.-SC2.1)!
VIZ SOUBOR JM PODNETY_ZDROJE
PROJEDNÁNO ON-LINE 9.3.2021, ROZPRACOVAT KAŽDOU PLOCHU ZVLÁŠŤ-DOPRUČENO PLOCHA U NÁDRAŽÍ (IROP4.4) A SPORTOVNÍ (IROP2.1)
FIŠE UPRAVENA PODLE ZASLANÉHO PODKLADU Z 30.3.2021, UPRAVEN TEXT, CENA PROZATÍM PONECHÁNA.
ZVÁŽIT PŘÍPADNÉ ZAHRNUTÍ DO UŽŠÍHO VÝBĚRU IROP?!
UPRAVENO PODLE AKTUALIZOVANÉ FIŠE Z 12.4.2021
Z IROP 2.1 je možné spolufinancovat pouze parkoviště typu P+R a K+R</t>
  </si>
  <si>
    <t>ZVÝŠENA CENA O 9 MIL. NA ZÁKLADĚ E-MAILU L. SIŘÍNKA Z 30.11.2020.
DLE MAILU JM Z 6.1.2021 UPRAVEN ZDROJ NA OPD/IROP2
(DVA ZDROJE FINANCOVÁNÍ)
PROJEKT NUTNO ROZTRHNOUT!
NA ZÁKLADĚ JEDNÁNÍ S DPKV Z 16.2.2021 PARKINGY NUTNO ZACHOVAT, ČÁST BUDE ZŘEJMĚ Z OPD, TAKŽE PONECHANÁ ČÁST ODHADEM Z PŮVODNÍCH 69MIL POUZE 50MIL, ZBYTEK POČÍTÁN DO OPD. NUTNO ROZTRHNOUT A ROZPOČÍTAT!
DLE JM Z 25.2.2021 ROZDĚLIT NA 2 FIŠE IROP/OPD
VIZ SOUBOR JM PODNETY_ZDROJE
SOUHLAS, ČÁST IROP DO D21, SYSTÉM ŘÍZENÍ PARKOVÁNÍ SPADÁ POD OPD
UPRAVENO DLE PODKLADU OD DPKV   Z 1.3.2021, CENA DLE DOHODY UVEDENA BEZ DPH!</t>
  </si>
  <si>
    <t>UPRAVEN ZDROJ DLE JM Z 25.2.2021
PROJEDNÁNO NA ON-LINE 18.3.2021, AKTUALIZOVÁNO PODLE FIŠE Z  18.3.2021
POZOR, Z IROP 2.1 POUZE PARKOVIŠTĚ TYPU P+R; NÁDRAŽÍ NEPATŘÍ ĆD, SLE SPRÁVĚ ŽELEZNIC - BYLO BY VHODNÉ UPRAVIT NÁZEV PROJEKTU</t>
  </si>
  <si>
    <t>PO JEDNÁNÍ S  DPKV Z 16.2. 2021 PONECHÁNO V UŽŠÍM VÝBĚRU IROP.
DLE JM Z 25.2.2021 BY BYLO DOBRÉ OVĚŘIT FIŠI U ŘO IROP (JEDNÁ SE NEJSPÍŠE O IT ZAJIŠTĚNÍ BEZPEČNOSTI DAT PRO TELEMATIKU VEŘEJNÉ DOPRAVY?)
VIZ SOUBOR JM PODNETY_ZDROJE
UPRAVENO DLE PODKLADU OD DPKV   Z 1.3.2021, CENA DLE DOHODY UVEDENA BEZ DPH!
UPRAVENO PODLE AKTUALIZOVANÉ FIŠE Z 12.5.2021 
POZOR, Z IROP JE MOŽNÉ KOFINANCOVAT POUZE PROJEKTY S PŘÍMÝM DOPADEM NA VEŘEJNOU DOPRAVU. TENTO ZÁMĚR KONCEPČNĚ SPADÁ SPÍŠE DO BEZPEČNOSTI A PREVENCE KRIMINALITY, PŘEVÉST DO D31?</t>
  </si>
  <si>
    <t>DLE ON-LINE 5.3.2021 DOPLNĚN TERMÍN ZAHÁJENÍ PROJEKTU, POTVRZENO, ŽE JE PROJEKT DŮLEŽITÝ
PŘÍPADNĚ PŘEVÉST DO D23</t>
  </si>
  <si>
    <t>DLE E-MAILU BH Z 23.2.2021 INFO, ŽE TATO CYKLOSTEZKA JE PRO KYSELKU NEJSTĚŽEJNĚJŠÍ
DLE ON-LINE 5.3.2021 POTVRZENO, ŽE JE PROJEKT PŘIPRAVENÝ A DŮLEŽITÝ, Z CYKLOSTEZEK JE TO PRVNÍ PROJEKT K REALIZACI.
PŘÍPADNĚ PŘEVÉST DO E11</t>
  </si>
  <si>
    <t>VE FIŠI NENÍ UVEDEN TERMÍN ZAHÁJENÍ
DLE ON-LINE 5.3.2021 JE CELÝ PROJEKT V ITI DO 2027 NEREÁLNÝ, BUDE VYŇATA JEN REÁLNÁ DÍLČÍ ETAPA, PŘEPRACOVÁN HMG A ROZPOČET
V TUTO CHVÍLI VYŘAZENO Z PRIORIT
OPRAVENA CENA-BYLA CHYBA V DTB
PŘÍPADNĚ PŘEVÉST DO E11</t>
  </si>
  <si>
    <t>NA ON-LINE 5.3.2021 UPOZORNĚNO    NA LIMITY, ZATÍM NENÍ ZŘEJMÉ ZDA BUDE PODPOROVATELNÉ 
VYPUŠTĚNO Z UŽŠÍHO VÝBĚRU IROP
PŘÍPADNĚ PŘEVÉST DO D23</t>
  </si>
  <si>
    <t>NA ON-LINE 5.3.2021 UPOZORNĚNO    NA LIMITY, ZATÍM NENÍ ZŘEJMÉ ZDA BUDE PODPOROVATELNÉ ,
ZATÍM NEPŘIPRAVENO
VYPUŠTĚNO Z UŽŠÍHO VÝBĚRU IROP
PŘÍPADNĚ PŘEVÉST DO D23</t>
  </si>
  <si>
    <t>NA ZÁKLADĚ ON-LINE JEDNÁNÍ Z 19.4. VYPUŠTĚNO Z UŽŠÍHO VÝBĚRU IROP (NEJASNÁ LOKACE)
PŘÍPADNĚ PŘEVÉST DO E11</t>
  </si>
  <si>
    <t>ODKONTROLOVÁNO DLE ZASLANÉ FIŠE Z 8.2.2023
PROJEDNÁNO NA ON-LINE 4.3.2021, NÁVRH NA ROZŠÍŘŠNÍ SÍTĚ ZASTÁVEK, ABY MĚLO VĚTŠÍ DOPAD, ZATÍM BEZ REAKCE ŽADATELE
PŘEVÉST DO D21</t>
  </si>
  <si>
    <t>UPRAVENO DLE AKTUALIZOVANÉ FIŠE Z 1.2.2021
DLE JM Z 25.2.2021 NEBUDE ZŘEJMĚ PODPOROVATELNÉ V RÁMCI ITI - OVĚŘIT U ŘO, SPÍŠE IDIVIDUÁLNÍ PROJEKT
VIZ SOUBOR JM PODNETY_ZDROJE
 PŘEVÉST DO A33</t>
  </si>
  <si>
    <t>UPRAVENO DLE AKTUALIZOVANÉ FIŠE Z 1.2.2021
 PŘEVÉST DO A33</t>
  </si>
  <si>
    <t xml:space="preserve">DOPLNĚNO PODLE FIŠE Z 19.11.2020
DLE ON-LINE 10.3.2021 BUDE MOŽNÁ NOSITELEM KK, DOPORUČENO PŘEPRACOVÁNÍ, PRO OBEC NENÍ PRIORITA
PŘÍPADNĚ PŘEVÉST DO E11
</t>
  </si>
  <si>
    <t>DOPLNĚNO PODLE FIŠE Z 26.11.2020
NEUVEDENÁ PŘIPRAVENOST PROJEKTU
JAKKOLI SI MYSLÍM, ŽE AULA MA SVŮJ VÝZNAM, ZVÁŽIT, ZDA TYTO NEMALÉ PENÍZE SPÍŠE NEINVESTOVAT SPÍŠE DO NĚJAKÉHO VEŘEJNÉHO PROSTRANSTVÍ??!! JE PODPORVATELNÉ JAKO BUDOVÁNÍ ZÁZEMÍ PRO KOMUNITNÍ AKTIVITY PŘI ZŠ, ROZHODNUTÍ O ZAŘAEZNÍ PROJEKTU JE NA PRITORITÁCH ODBRONÉ A PORADNÍ KOMISE DŘÍVE OPATŘENÍ  A 1.4</t>
  </si>
  <si>
    <t xml:space="preserve">DOPLNĚNO PODLE FIŠE Z 1.2.2021
ODKONTROLOVÁNO A AKTUALIZOVÁNO PODLE FIŠÍ ZASLANÝCH JM 23.2.2021  SPÍŠE LZE PODPOŘIT Z SC 4.1 VE VAZBĚ NA ZÁJMOVÉ, NEFORMÁLNÍ A CELOŽIVOTNÍ VZDĚLÁVÁNÍ  - ÚPRAVA ODBORNÝCH PROSTOR, POUZE KULTURNÍ HUB MÁ ČÁSTEČNOU SOUVISLOST SE SC 4.4
</t>
  </si>
  <si>
    <t>DOPLNĚNO PODLE FIŠE Z 5.2.2021
DLE MAILU JM Z 5.2.2021 UPRAVEN ZDROJ NA OPD
NA JEDNÁNÍ S HASALEM DNE 16.2.2021 BYLO KONSTSTOVÁNO ŽE V PŮVODNÍ CENĚ 8MIL JE VELKÁ REZERVA, TAK INTUITIVNĚ SNÍŽENO ZATÍM NA 3 MIL., PO DODÁNÍ PODKLADŮ BUDE ZPŘESNĚNO
UPRAVENO PODLE AKTUALIZOVANÉ FIŠE Z 23.3.2021, S OHLEDEM NA POŽADAVKY NA GARANTA PONECHÁNO JAKO NOSITEL I SMKV
UPRAVENO PODLE AKTUALIZOVANÉ FIŠE MPKV Z 1.4.2021
UPOZORŃUJI NA MOŽNÝ PROBLÉM FINANCOVAT TENTO ZÁMĚR Z OPD, DOPORUČUJI PROJEDNAT S ŘO OPD</t>
  </si>
  <si>
    <t>NOVÁ FIŠE ZE 7.4.2021
PŘÍPADNĚ PŘEVÉST DO E11</t>
  </si>
  <si>
    <t>NOVÁ FIŠE Z 22.3.2021 DOŠLO K PŘEJMENOVÁNÍ OPATŘENÍ</t>
  </si>
  <si>
    <t>NOVÁ FIŠE KAMKV Z 12.4.2021
NUTNO POJMOUT ZÁMĚR JAKO PARKOVIŠTĚ P+R, JINAK NENÍ MOŽNÉ SPOLUFINANCOVAT Z IROP</t>
  </si>
  <si>
    <t>NOVÁ FIŠE NEJDEK Z 12.4.2021
(ČÁST ROZTRŽENÉ FIŠE Č. ) Z IROP JE MOŽNÉ PODPOŘIT POUZE ODBORNÉ UČEBNY VÁZANÉ NA ODBORNÉ PŘEDMĚTY NE ZUŠ</t>
  </si>
  <si>
    <t>NOVÁ FIŠE NEJDEK Z 12.4.2021
(ČÁST ROZTRŽENÉ FIŠE Č. ) Z IROP JE MOŽNÉ PODPOŘIT POKUD PŮJDE O NAVYŠOVÁNÍ KAPACIT MŠ, NEBO ZVYŠOVÁNÍ KVALITY PODMÍNEK S OHLEDEM NA ZAJIŠTĚNÍ HYGIENICKÝCH POŽADAVKŮ</t>
  </si>
  <si>
    <t xml:space="preserve">NOVÁ FIŠE  Z 21.4.2021 PODPORA OPZ+ SC 1.1, NOVÉ OPATŘENÍ </t>
  </si>
  <si>
    <t>Projekt rozšíří parkovací plochy v rámci města a jejich zapojení do systému P+R. Celkem bude rekonstruováno 5 parkovacích ploch, zaveden moderní systém pro řízení parkování, všechny parkoviště budou napojeny do (stávajícího) systému pro řízení parkování a dále napojeny do P+R.</t>
  </si>
  <si>
    <t>B11</t>
  </si>
  <si>
    <t>Cílem projektu je koncepční přístup v oblasti
dobrovolnictví ve veřejné správě,vznik a zavedení dobrovolnických programů cílených na veřejnou správu, vypracování a uvedení do praxe
uceleného strategického dokumentu, jak v této oblasti postupovat, zavedení a uvedení do praxe
systematické podpory v oblasti dobrovolnictví,
posílení spolupráce mezi veřejnou správou a partnery, dobrovolnická centra a s  tím související vytvoření komunitního a mezigeneračního centra
jako centrálního bodu nabídky a poptávky
dobrovolnictví v regionu, propagace a rozšíření povědomí o dobrovolnictví a jeho významu.
Klíčové aktivity:
Kontaktování zaměstnanců a
zaměstnavatelů, seznámení s problematikou,
s nabídkou projektu, příprava dobrovolnických programů zaměřených na zaměstnavatele a zaměstnance ve veřejné správě, vzdělávací aktivity zaměstnavatelů i zaměstnanců, vytvoření platformy na principu komunitního a mezigeneračního centra
v regionu, zpracování strategického dokumentu
Dobrovolnictví ve veřejné správě a jeho
uvedení do praxe pro dané území, osvětová činnost, přenos zkušeností, výměny dobré praxe, síťování, vyhodnocení projektu (evaluační
šetření - úvodní, průběžné a závěrečné)</t>
  </si>
  <si>
    <t>Výzkumné a vzdělávací centrum Bečovská botanická zahrada</t>
  </si>
  <si>
    <t xml:space="preserve">Bečovská botanická zahrada </t>
  </si>
  <si>
    <t xml:space="preserve">Hlavním cílem projektu Výzkumného a vzdělávacího centra Bečovská botanická zahrada je zvyšování polytechnických dovedností a znalostí žáků, studentů a dalších zájemců (tematicky zaměřené skupiny, aktivní jednotlivci) v Karlovarské aglomeraci se zaměřením na přírodní vědy v modelovém objektu Bečovské botanické zahrady pod dohledem odborníků z teorie i praxe. Cílem je spojování dovedností z různých navazujících oborů a jejich vzájemné propojování a aplikace v praxi. Jedním z cílů je také vytvořit a upevnit vztah k přírodě, životnímu prostředí, trvale udržitelnému způsobu života, k domovu i ke každodenní lidské práci. Rozvíjet vztah ke Karlovarské aglomeraci jako k atraktivnímu místu nejen na žití, ale i pro osobnostní rozvoj. Cílem je i doplnění chybějící nabídky tohoto typu vzdělávání v zájmovém území 
a potenciální rozvoj území jak po stránce materiální tak i lidské (přistěhování odborníků, zvýšení počtu obyvatel, zatraktivnění aglomerace pro život i profesní růst). </t>
  </si>
  <si>
    <t>Jednoznačná představa o směřování Bečovské botanické zahrady, její obnova a navázání na předchozí významný přírodovědný výzkum 
v 1.pol.20. století.
Bečovská botanická zahrada je fakultním objektem Pedagogické fakulty Univerzity Karlovy v Praze</t>
  </si>
  <si>
    <t>Podpora zaměstnanosti jako efektivní nástroj řešení problematiky sociálního vyloučení</t>
  </si>
  <si>
    <t>NEFORMÁLNÍ 
A ZÁJMOVÉ VZDĚLÁVÁNÍ</t>
  </si>
  <si>
    <t>DOBÍJECÍ STANICE</t>
  </si>
  <si>
    <t>OPJAK</t>
  </si>
  <si>
    <t>IROP2/OPŽP</t>
  </si>
  <si>
    <t>4.1/1.3</t>
  </si>
  <si>
    <t xml:space="preserve">Celkem </t>
  </si>
  <si>
    <t>Alokace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</si>
</sst>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0.00\ &quot;Kč&quot;;\-#,##0.00\ &quot;Kč&quot;"/>
    <numFmt numFmtId="43" formatCode="_-* #,##0.00\ _K_č_-;\-* #,##0.00\ _K_č_-;_-* &quot;-&quot;??\ _K_č_-;_-@_-"/>
    <numFmt numFmtId="164" formatCode="_-* #,##0.00_-;\-* #,##0.00_-;_-* &quot;-&quot;??_-;_-@_-"/>
    <numFmt numFmtId="165" formatCode="_-* #,##0\ _K_č_-;\-* #,##0\ _K_č_-;_-* &quot;-&quot;??\ _K_č_-;_-@_-"/>
    <numFmt numFmtId="166" formatCode="0_ ;\-0\ "/>
    <numFmt numFmtId="167" formatCode="#,##0_ ;\-#,##0\ "/>
    <numFmt numFmtId="168" formatCode="#,##0.00\ _K_č"/>
    <numFmt numFmtId="169" formatCode="#,##0.00\ &quot;Kč&quot;"/>
  </numFmts>
  <fonts count="20" x14ac:knownFonts="1">
    <font>
      <sz val="11"/>
      <color theme="1"/>
      <name val="Calibri"/>
      <family val="2"/>
      <charset val="238"/>
      <scheme val="minor"/>
    </font>
    <font>
      <b/>
      <sz val="11"/>
      <color indexed="8"/>
      <name val="Calibri"/>
      <family val="2"/>
      <charset val="238"/>
    </font>
    <font>
      <b/>
      <sz val="16"/>
      <color indexed="8"/>
      <name val="Calibri"/>
      <family val="2"/>
      <charset val="238"/>
    </font>
    <font>
      <sz val="11"/>
      <color indexed="8"/>
      <name val="Calibri"/>
      <family val="2"/>
      <charset val="238"/>
    </font>
    <font>
      <sz val="9"/>
      <color indexed="81"/>
      <name val="Tahoma"/>
      <family val="2"/>
      <charset val="238"/>
    </font>
    <font>
      <b/>
      <sz val="9"/>
      <color indexed="81"/>
      <name val="Tahoma"/>
      <family val="2"/>
      <charset val="238"/>
    </font>
    <font>
      <sz val="10"/>
      <color indexed="8"/>
      <name val="Calibri"/>
      <family val="2"/>
      <charset val="238"/>
    </font>
    <font>
      <sz val="10"/>
      <name val="Calibri"/>
      <family val="2"/>
      <charset val="238"/>
    </font>
    <font>
      <sz val="11"/>
      <color indexed="8"/>
      <name val="Calibri"/>
      <family val="2"/>
      <charset val="238"/>
    </font>
    <font>
      <sz val="11"/>
      <color theme="1"/>
      <name val="Calibri"/>
      <family val="2"/>
      <scheme val="minor"/>
    </font>
    <font>
      <sz val="10"/>
      <color theme="1"/>
      <name val="Calibri"/>
      <family val="2"/>
      <charset val="238"/>
      <scheme val="minor"/>
    </font>
    <font>
      <b/>
      <sz val="11"/>
      <color theme="1"/>
      <name val="Calibri"/>
      <family val="2"/>
      <charset val="238"/>
      <scheme val="minor"/>
    </font>
    <font>
      <sz val="11"/>
      <color theme="1"/>
      <name val="Calibri"/>
      <family val="2"/>
      <charset val="238"/>
      <scheme val="minor"/>
    </font>
    <font>
      <i/>
      <sz val="10"/>
      <color indexed="8"/>
      <name val="Calibri"/>
      <family val="2"/>
      <charset val="238"/>
    </font>
    <font>
      <i/>
      <sz val="10"/>
      <color theme="1"/>
      <name val="Calibri"/>
      <family val="2"/>
      <charset val="238"/>
      <scheme val="minor"/>
    </font>
    <font>
      <i/>
      <sz val="10"/>
      <name val="Calibri"/>
      <family val="2"/>
      <charset val="238"/>
    </font>
    <font>
      <i/>
      <sz val="10"/>
      <name val="Calibri"/>
      <family val="2"/>
      <charset val="238"/>
      <scheme val="minor"/>
    </font>
    <font>
      <b/>
      <sz val="9"/>
      <color rgb="FF000000"/>
      <name val="Calibri"/>
      <family val="2"/>
      <charset val="238"/>
    </font>
    <font>
      <b/>
      <sz val="36"/>
      <color rgb="FF000000"/>
      <name val="Calibri"/>
      <family val="2"/>
      <charset val="238"/>
    </font>
    <font>
      <i/>
      <strike/>
      <sz val="10"/>
      <name val="Calibri"/>
      <family val="2"/>
      <charset val="238"/>
    </font>
  </fonts>
  <fills count="11">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theme="3" tint="0.59999389629810485"/>
        <bgColor indexed="64"/>
      </patternFill>
    </fill>
    <fill>
      <patternFill patternType="solid">
        <fgColor rgb="FF758AA7"/>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bottom style="thin">
        <color indexed="64"/>
      </bottom>
      <diagonal/>
    </border>
    <border>
      <left/>
      <right/>
      <top style="medium">
        <color indexed="64"/>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style="thin">
        <color auto="1"/>
      </top>
      <bottom/>
      <diagonal/>
    </border>
    <border>
      <left style="thin">
        <color indexed="64"/>
      </left>
      <right style="thin">
        <color indexed="64"/>
      </right>
      <top/>
      <bottom/>
      <diagonal/>
    </border>
  </borders>
  <cellStyleXfs count="9">
    <xf numFmtId="0" fontId="0" fillId="0" borderId="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0" fontId="9" fillId="0" borderId="0"/>
    <xf numFmtId="16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81">
    <xf numFmtId="0" fontId="0" fillId="0" borderId="0" xfId="0"/>
    <xf numFmtId="0" fontId="2" fillId="0" borderId="0" xfId="0" applyFont="1"/>
    <xf numFmtId="0" fontId="0" fillId="0" borderId="0" xfId="0" applyAlignment="1">
      <alignment wrapText="1"/>
    </xf>
    <xf numFmtId="0" fontId="0" fillId="0" borderId="1" xfId="0" applyBorder="1" applyAlignment="1">
      <alignment wrapText="1"/>
    </xf>
    <xf numFmtId="0" fontId="1" fillId="2" borderId="1" xfId="0" applyFont="1" applyFill="1" applyBorder="1" applyAlignment="1">
      <alignment wrapText="1"/>
    </xf>
    <xf numFmtId="165" fontId="0" fillId="0" borderId="1" xfId="3" applyNumberFormat="1" applyFont="1" applyBorder="1" applyAlignment="1">
      <alignment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165" fontId="0" fillId="0" borderId="1" xfId="3" applyNumberFormat="1" applyFont="1" applyBorder="1" applyAlignment="1">
      <alignment horizontal="center" vertical="center" wrapText="1"/>
    </xf>
    <xf numFmtId="165" fontId="0" fillId="3" borderId="1" xfId="3" applyNumberFormat="1" applyFont="1" applyFill="1" applyBorder="1" applyAlignment="1">
      <alignment horizontal="center" vertical="center" wrapText="1"/>
    </xf>
    <xf numFmtId="0" fontId="0" fillId="0" borderId="1" xfId="0" applyBorder="1" applyAlignment="1">
      <alignment horizontal="center" vertical="center" wrapText="1"/>
    </xf>
    <xf numFmtId="165" fontId="0" fillId="0" borderId="0" xfId="3" applyNumberFormat="1" applyFont="1" applyAlignment="1">
      <alignment horizontal="center" vertical="center"/>
    </xf>
    <xf numFmtId="165" fontId="0" fillId="4" borderId="1" xfId="3" applyNumberFormat="1" applyFont="1" applyFill="1" applyBorder="1" applyAlignment="1">
      <alignment horizontal="center" vertical="center" wrapText="1"/>
    </xf>
    <xf numFmtId="165" fontId="0" fillId="5" borderId="1" xfId="3" applyNumberFormat="1" applyFont="1" applyFill="1" applyBorder="1" applyAlignment="1">
      <alignment horizontal="center" vertical="center" wrapText="1"/>
    </xf>
    <xf numFmtId="3" fontId="0" fillId="5" borderId="1" xfId="0" applyNumberFormat="1" applyFont="1" applyFill="1" applyBorder="1" applyAlignment="1">
      <alignment horizontal="justify"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3" borderId="1" xfId="0" applyFill="1" applyBorder="1" applyAlignment="1">
      <alignment vertical="center" wrapText="1"/>
    </xf>
    <xf numFmtId="0" fontId="0" fillId="4" borderId="1" xfId="0" applyFill="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0" fillId="5" borderId="1" xfId="0" applyFont="1"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3" fontId="0" fillId="5" borderId="1" xfId="0" applyNumberFormat="1" applyFont="1" applyFill="1" applyBorder="1" applyAlignment="1">
      <alignment horizontal="center" vertical="center"/>
    </xf>
    <xf numFmtId="0" fontId="0" fillId="4" borderId="2" xfId="0" applyFill="1" applyBorder="1" applyAlignment="1">
      <alignment horizontal="center" vertical="center" wrapText="1"/>
    </xf>
    <xf numFmtId="3" fontId="0" fillId="4" borderId="2"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3" fontId="0" fillId="0" borderId="1" xfId="0" applyNumberFormat="1" applyFont="1" applyBorder="1" applyAlignment="1">
      <alignment horizontal="center" vertical="center"/>
    </xf>
    <xf numFmtId="0" fontId="0" fillId="4" borderId="3" xfId="0" applyFill="1" applyBorder="1" applyAlignment="1">
      <alignment horizontal="center" vertical="center" wrapText="1"/>
    </xf>
    <xf numFmtId="3" fontId="0" fillId="4" borderId="3"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0" fontId="6" fillId="0" borderId="0" xfId="0" applyFont="1"/>
    <xf numFmtId="166" fontId="6" fillId="0" borderId="0" xfId="3" applyNumberFormat="1" applyFont="1" applyAlignment="1">
      <alignment horizontal="center" vertical="center"/>
    </xf>
    <xf numFmtId="0" fontId="6" fillId="0" borderId="0" xfId="0" applyFont="1" applyAlignment="1">
      <alignment horizontal="left" vertical="center"/>
    </xf>
    <xf numFmtId="0" fontId="6" fillId="0" borderId="0" xfId="0" applyNumberFormat="1" applyFont="1" applyAlignment="1">
      <alignment horizontal="center" vertical="center"/>
    </xf>
    <xf numFmtId="167" fontId="6" fillId="0" borderId="0" xfId="3" applyNumberFormat="1" applyFont="1" applyAlignment="1">
      <alignment horizontal="center" vertical="center"/>
    </xf>
    <xf numFmtId="0" fontId="6" fillId="0" borderId="0" xfId="0" applyFont="1" applyAlignment="1">
      <alignment horizontal="left" wrapText="1"/>
    </xf>
    <xf numFmtId="0" fontId="6" fillId="0" borderId="0" xfId="0" applyFont="1" applyBorder="1"/>
    <xf numFmtId="0" fontId="10" fillId="0" borderId="0" xfId="0" applyFont="1"/>
    <xf numFmtId="1" fontId="7" fillId="8" borderId="5"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14"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3" xfId="0" applyFont="1" applyFill="1" applyBorder="1" applyAlignment="1">
      <alignment horizontal="left" vertical="center" wrapText="1"/>
    </xf>
    <xf numFmtId="168" fontId="16" fillId="0" borderId="1" xfId="3" applyNumberFormat="1" applyFont="1" applyFill="1" applyBorder="1" applyAlignment="1">
      <alignment vertical="center" wrapText="1"/>
    </xf>
    <xf numFmtId="1" fontId="15"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 xfId="3"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6" fillId="0" borderId="0" xfId="0" applyNumberFormat="1" applyFont="1" applyAlignment="1">
      <alignment horizontal="center" vertical="center"/>
    </xf>
    <xf numFmtId="0" fontId="1" fillId="6" borderId="19" xfId="0" applyFont="1" applyFill="1" applyBorder="1" applyAlignment="1">
      <alignment horizontal="center" vertical="center" textRotation="90" wrapText="1"/>
    </xf>
    <xf numFmtId="0" fontId="1" fillId="6" borderId="20" xfId="0" applyFont="1" applyFill="1" applyBorder="1" applyAlignment="1">
      <alignment horizontal="center" vertical="center" textRotation="90" wrapText="1"/>
    </xf>
    <xf numFmtId="0" fontId="1" fillId="6" borderId="21" xfId="0" applyFont="1" applyFill="1" applyBorder="1" applyAlignment="1">
      <alignment horizontal="center" vertical="center" wrapText="1"/>
    </xf>
    <xf numFmtId="0" fontId="1" fillId="6" borderId="21" xfId="0" applyNumberFormat="1" applyFont="1" applyFill="1" applyBorder="1" applyAlignment="1">
      <alignment horizontal="center" vertical="center" textRotation="90" wrapText="1"/>
    </xf>
    <xf numFmtId="0" fontId="1" fillId="6" borderId="21" xfId="0" applyNumberFormat="1"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6" fillId="0" borderId="3" xfId="0" applyFont="1" applyFill="1" applyBorder="1" applyAlignment="1">
      <alignment horizontal="left" vertical="center" wrapText="1"/>
    </xf>
    <xf numFmtId="168" fontId="16" fillId="0" borderId="2" xfId="3" applyNumberFormat="1" applyFont="1" applyFill="1" applyBorder="1" applyAlignment="1">
      <alignment vertical="center" wrapText="1"/>
    </xf>
    <xf numFmtId="0" fontId="14" fillId="9" borderId="1" xfId="0" applyNumberFormat="1" applyFont="1" applyFill="1" applyBorder="1" applyAlignment="1">
      <alignment horizontal="center" vertical="center" wrapText="1"/>
    </xf>
    <xf numFmtId="0" fontId="16" fillId="9"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68" fontId="16" fillId="0" borderId="1" xfId="5" applyNumberFormat="1" applyFont="1" applyFill="1" applyBorder="1" applyAlignment="1">
      <alignment vertical="center" wrapText="1"/>
    </xf>
    <xf numFmtId="0" fontId="6" fillId="0" borderId="0" xfId="0" applyFont="1" applyFill="1" applyAlignment="1">
      <alignment horizontal="left" vertical="center"/>
    </xf>
    <xf numFmtId="167" fontId="6" fillId="0" borderId="0" xfId="3" applyNumberFormat="1" applyFont="1" applyFill="1" applyAlignment="1">
      <alignment horizontal="center" vertical="center"/>
    </xf>
    <xf numFmtId="166" fontId="6" fillId="0" borderId="0" xfId="3" applyNumberFormat="1" applyFont="1" applyFill="1" applyAlignment="1">
      <alignment horizontal="center" vertical="center"/>
    </xf>
    <xf numFmtId="0" fontId="15" fillId="0" borderId="1" xfId="0" applyFont="1" applyFill="1" applyBorder="1" applyAlignment="1">
      <alignment horizontal="center" vertical="center" wrapText="1"/>
    </xf>
    <xf numFmtId="0" fontId="15" fillId="0" borderId="16"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168" fontId="16" fillId="0" borderId="3" xfId="3" applyNumberFormat="1" applyFont="1" applyFill="1" applyBorder="1" applyAlignment="1">
      <alignment vertical="center" wrapText="1"/>
    </xf>
    <xf numFmtId="0" fontId="15" fillId="0" borderId="3" xfId="3"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 xfId="0" applyFont="1" applyFill="1" applyBorder="1" applyAlignment="1">
      <alignment horizontal="left" vertical="center" wrapText="1"/>
    </xf>
    <xf numFmtId="1" fontId="15" fillId="0" borderId="4" xfId="0" applyNumberFormat="1" applyFont="1" applyFill="1" applyBorder="1" applyAlignment="1">
      <alignment horizontal="center" vertical="center"/>
    </xf>
    <xf numFmtId="0" fontId="15" fillId="0" borderId="2" xfId="0" applyFont="1" applyFill="1" applyBorder="1" applyAlignment="1">
      <alignment horizontal="left" vertical="center" wrapText="1"/>
    </xf>
    <xf numFmtId="1" fontId="7" fillId="8" borderId="15"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1" fontId="7" fillId="8" borderId="6" xfId="0" applyNumberFormat="1" applyFont="1" applyFill="1" applyBorder="1" applyAlignment="1">
      <alignment horizontal="center" vertical="center"/>
    </xf>
    <xf numFmtId="0" fontId="16" fillId="0" borderId="1"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15" fillId="0" borderId="1" xfId="1" applyNumberFormat="1" applyFont="1" applyFill="1" applyBorder="1" applyAlignment="1">
      <alignment horizontal="center" vertical="center" wrapText="1"/>
    </xf>
    <xf numFmtId="3" fontId="15" fillId="0" borderId="1" xfId="1" applyNumberFormat="1" applyFont="1" applyFill="1" applyBorder="1" applyAlignment="1">
      <alignment horizontal="left" vertical="center" wrapText="1"/>
    </xf>
    <xf numFmtId="3" fontId="15" fillId="0" borderId="3" xfId="1" applyNumberFormat="1" applyFont="1" applyFill="1" applyBorder="1" applyAlignment="1">
      <alignment horizontal="center" vertical="center" wrapText="1"/>
    </xf>
    <xf numFmtId="3" fontId="15" fillId="0" borderId="3" xfId="1" applyNumberFormat="1" applyFont="1" applyFill="1" applyBorder="1" applyAlignment="1">
      <alignment horizontal="left" vertical="center" wrapText="1"/>
    </xf>
    <xf numFmtId="1" fontId="15" fillId="10" borderId="1" xfId="0" applyNumberFormat="1" applyFont="1" applyFill="1" applyBorder="1" applyAlignment="1">
      <alignment horizontal="center" vertical="center"/>
    </xf>
    <xf numFmtId="0" fontId="15" fillId="10" borderId="1" xfId="0" applyNumberFormat="1" applyFont="1" applyFill="1" applyBorder="1" applyAlignment="1">
      <alignment horizontal="center" vertical="center" wrapText="1"/>
    </xf>
    <xf numFmtId="0" fontId="16" fillId="10" borderId="2" xfId="0" applyNumberFormat="1" applyFont="1" applyFill="1" applyBorder="1" applyAlignment="1">
      <alignment horizontal="center" vertical="center" wrapText="1"/>
    </xf>
    <xf numFmtId="49" fontId="13" fillId="10" borderId="1" xfId="0" applyNumberFormat="1" applyFont="1" applyFill="1" applyBorder="1" applyAlignment="1">
      <alignment horizontal="center" vertical="center" wrapText="1"/>
    </xf>
    <xf numFmtId="0" fontId="16" fillId="10" borderId="1" xfId="0" applyFont="1" applyFill="1" applyBorder="1" applyAlignment="1">
      <alignment horizontal="left" vertical="center" wrapText="1"/>
    </xf>
    <xf numFmtId="0" fontId="15" fillId="10" borderId="1" xfId="0" applyFont="1" applyFill="1" applyBorder="1" applyAlignment="1">
      <alignment horizontal="center" vertical="center" wrapText="1"/>
    </xf>
    <xf numFmtId="0" fontId="15" fillId="10" borderId="16" xfId="0" applyFont="1" applyFill="1" applyBorder="1" applyAlignment="1">
      <alignment horizontal="left" vertical="center" wrapText="1"/>
    </xf>
    <xf numFmtId="0" fontId="16" fillId="10" borderId="13" xfId="0" applyFont="1" applyFill="1" applyBorder="1" applyAlignment="1">
      <alignment horizontal="left" vertical="center" wrapText="1"/>
    </xf>
    <xf numFmtId="0" fontId="16" fillId="10" borderId="1" xfId="0" applyNumberFormat="1" applyFont="1" applyFill="1" applyBorder="1" applyAlignment="1">
      <alignment horizontal="center" vertical="center" wrapText="1"/>
    </xf>
    <xf numFmtId="168" fontId="16" fillId="10" borderId="1" xfId="3" applyNumberFormat="1" applyFont="1" applyFill="1" applyBorder="1" applyAlignment="1">
      <alignment vertical="center" wrapText="1"/>
    </xf>
    <xf numFmtId="1" fontId="15" fillId="10" borderId="4" xfId="0" applyNumberFormat="1" applyFont="1" applyFill="1" applyBorder="1" applyAlignment="1">
      <alignment horizontal="center" vertical="center"/>
    </xf>
    <xf numFmtId="0" fontId="15" fillId="10" borderId="1" xfId="3" applyNumberFormat="1" applyFont="1" applyFill="1" applyBorder="1" applyAlignment="1">
      <alignment horizontal="center" vertical="center" wrapText="1"/>
    </xf>
    <xf numFmtId="0" fontId="15" fillId="10" borderId="1" xfId="0" applyFont="1" applyFill="1" applyBorder="1" applyAlignment="1">
      <alignment horizontal="left" vertical="center" wrapText="1"/>
    </xf>
    <xf numFmtId="0" fontId="15" fillId="10" borderId="3" xfId="0" applyFont="1" applyFill="1" applyBorder="1" applyAlignment="1">
      <alignment horizontal="left" vertical="center" wrapText="1"/>
    </xf>
    <xf numFmtId="0" fontId="15" fillId="10" borderId="3" xfId="0" applyFont="1" applyFill="1" applyBorder="1" applyAlignment="1">
      <alignment horizontal="center" vertical="center" wrapText="1"/>
    </xf>
    <xf numFmtId="168" fontId="16" fillId="10" borderId="3" xfId="3" applyNumberFormat="1" applyFont="1" applyFill="1" applyBorder="1" applyAlignment="1">
      <alignment vertical="center" wrapText="1"/>
    </xf>
    <xf numFmtId="0" fontId="15" fillId="10" borderId="3" xfId="3" applyNumberFormat="1" applyFont="1" applyFill="1" applyBorder="1" applyAlignment="1">
      <alignment horizontal="center" vertical="center" wrapText="1"/>
    </xf>
    <xf numFmtId="49" fontId="15" fillId="10" borderId="1" xfId="0" applyNumberFormat="1" applyFont="1" applyFill="1" applyBorder="1" applyAlignment="1">
      <alignment horizontal="center" vertical="center" wrapText="1"/>
    </xf>
    <xf numFmtId="0" fontId="15" fillId="10" borderId="1" xfId="3" applyNumberFormat="1" applyFont="1" applyFill="1" applyBorder="1" applyAlignment="1">
      <alignment horizontal="left" vertical="center" wrapText="1"/>
    </xf>
    <xf numFmtId="0" fontId="7" fillId="10" borderId="1" xfId="0" applyFont="1" applyFill="1" applyBorder="1" applyAlignment="1">
      <alignment horizontal="center" vertical="center" wrapText="1"/>
    </xf>
    <xf numFmtId="0" fontId="13" fillId="10" borderId="1" xfId="3" applyNumberFormat="1" applyFont="1" applyFill="1" applyBorder="1" applyAlignment="1">
      <alignment horizontal="center" vertical="center" wrapText="1"/>
    </xf>
    <xf numFmtId="0" fontId="7" fillId="10" borderId="3" xfId="0" applyFont="1" applyFill="1" applyBorder="1" applyAlignment="1">
      <alignment horizontal="center" vertical="center" wrapText="1"/>
    </xf>
    <xf numFmtId="49" fontId="6" fillId="10" borderId="1" xfId="0" applyNumberFormat="1" applyFont="1" applyFill="1" applyBorder="1" applyAlignment="1">
      <alignment horizontal="center" vertical="center" wrapText="1"/>
    </xf>
    <xf numFmtId="3" fontId="15" fillId="10" borderId="1" xfId="1" applyNumberFormat="1" applyFont="1" applyFill="1" applyBorder="1" applyAlignment="1">
      <alignment horizontal="center" vertical="center" wrapText="1"/>
    </xf>
    <xf numFmtId="0" fontId="15" fillId="10" borderId="1" xfId="0" applyFont="1" applyFill="1" applyBorder="1" applyAlignment="1">
      <alignment horizontal="center" vertical="center"/>
    </xf>
    <xf numFmtId="0" fontId="15" fillId="10" borderId="3" xfId="0" applyFont="1" applyFill="1" applyBorder="1" applyAlignment="1">
      <alignment horizontal="center" vertical="center"/>
    </xf>
    <xf numFmtId="0" fontId="16" fillId="10" borderId="3" xfId="0" applyFont="1" applyFill="1" applyBorder="1" applyAlignment="1">
      <alignment horizontal="left" vertical="center" wrapText="1"/>
    </xf>
    <xf numFmtId="3" fontId="15" fillId="10" borderId="3" xfId="1" applyNumberFormat="1" applyFont="1" applyFill="1" applyBorder="1" applyAlignment="1">
      <alignment horizontal="center" vertical="center" wrapText="1"/>
    </xf>
    <xf numFmtId="3" fontId="15" fillId="10" borderId="3" xfId="1" applyNumberFormat="1" applyFont="1" applyFill="1" applyBorder="1" applyAlignment="1">
      <alignment horizontal="left" vertical="center" wrapText="1"/>
    </xf>
    <xf numFmtId="49" fontId="7" fillId="10" borderId="1" xfId="0" applyNumberFormat="1" applyFont="1" applyFill="1" applyBorder="1" applyAlignment="1">
      <alignment horizontal="center" vertical="center" wrapText="1"/>
    </xf>
    <xf numFmtId="49" fontId="15" fillId="10" borderId="1" xfId="1" applyNumberFormat="1" applyFont="1" applyFill="1" applyBorder="1" applyAlignment="1">
      <alignment horizontal="center" vertical="center" wrapText="1"/>
    </xf>
    <xf numFmtId="49" fontId="15" fillId="10" borderId="3" xfId="1" applyNumberFormat="1" applyFont="1" applyFill="1" applyBorder="1" applyAlignment="1">
      <alignment horizontal="center" vertical="center" wrapText="1"/>
    </xf>
    <xf numFmtId="49" fontId="19" fillId="10" borderId="3" xfId="1" applyNumberFormat="1" applyFont="1" applyFill="1" applyBorder="1" applyAlignment="1">
      <alignment horizontal="center" vertical="center" wrapText="1"/>
    </xf>
    <xf numFmtId="3" fontId="15" fillId="9" borderId="3" xfId="1" applyNumberFormat="1" applyFont="1" applyFill="1" applyBorder="1" applyAlignment="1">
      <alignment horizontal="center" vertical="center" wrapText="1"/>
    </xf>
    <xf numFmtId="49" fontId="15" fillId="0" borderId="3" xfId="1"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1" fontId="15" fillId="0" borderId="3" xfId="0" applyNumberFormat="1" applyFont="1" applyFill="1" applyBorder="1" applyAlignment="1">
      <alignment horizontal="center" vertical="center"/>
    </xf>
    <xf numFmtId="1" fontId="15" fillId="0" borderId="7" xfId="0" applyNumberFormat="1" applyFont="1" applyFill="1" applyBorder="1" applyAlignment="1">
      <alignment horizontal="center" vertical="center"/>
    </xf>
    <xf numFmtId="0" fontId="15" fillId="0" borderId="7" xfId="0" applyFont="1" applyFill="1" applyBorder="1" applyAlignment="1">
      <alignment horizontal="left" vertical="center" wrapText="1"/>
    </xf>
    <xf numFmtId="0" fontId="15" fillId="0" borderId="7" xfId="0" applyNumberFormat="1" applyFont="1" applyFill="1" applyBorder="1" applyAlignment="1">
      <alignment horizontal="center" vertical="center" wrapText="1"/>
    </xf>
    <xf numFmtId="168" fontId="16" fillId="0" borderId="7" xfId="3" applyNumberFormat="1" applyFont="1" applyFill="1" applyBorder="1" applyAlignment="1">
      <alignment vertical="center" wrapText="1"/>
    </xf>
    <xf numFmtId="0" fontId="15" fillId="0" borderId="7" xfId="3"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5" fillId="0" borderId="7" xfId="0" applyFont="1" applyFill="1" applyBorder="1" applyAlignment="1">
      <alignment horizontal="center" vertical="center"/>
    </xf>
    <xf numFmtId="0" fontId="16" fillId="0" borderId="7" xfId="0" applyFont="1" applyFill="1" applyBorder="1" applyAlignment="1">
      <alignment horizontal="left" vertical="center" wrapText="1"/>
    </xf>
    <xf numFmtId="3" fontId="15" fillId="0" borderId="7" xfId="1" applyNumberFormat="1" applyFont="1" applyFill="1" applyBorder="1" applyAlignment="1">
      <alignment horizontal="center" vertical="center" wrapText="1"/>
    </xf>
    <xf numFmtId="49" fontId="15" fillId="0" borderId="7" xfId="1" applyNumberFormat="1" applyFont="1" applyFill="1" applyBorder="1" applyAlignment="1">
      <alignment horizontal="center" vertical="center" wrapText="1"/>
    </xf>
    <xf numFmtId="3" fontId="15" fillId="0" borderId="7" xfId="1" applyNumberFormat="1"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4" fillId="0" borderId="0" xfId="0" applyFont="1"/>
    <xf numFmtId="49" fontId="19" fillId="0" borderId="3" xfId="1" applyNumberFormat="1" applyFont="1" applyFill="1" applyBorder="1" applyAlignment="1">
      <alignment horizontal="center" vertical="center" wrapText="1"/>
    </xf>
    <xf numFmtId="0" fontId="15" fillId="8" borderId="8" xfId="0" applyFont="1" applyFill="1" applyBorder="1" applyAlignment="1">
      <alignment vertical="center" wrapText="1"/>
    </xf>
    <xf numFmtId="0" fontId="15" fillId="8" borderId="23" xfId="0" applyFont="1" applyFill="1" applyBorder="1" applyAlignment="1">
      <alignment vertical="center" wrapText="1"/>
    </xf>
    <xf numFmtId="0" fontId="15" fillId="8" borderId="9" xfId="0" applyFont="1" applyFill="1" applyBorder="1" applyAlignment="1">
      <alignment vertical="center" wrapText="1"/>
    </xf>
    <xf numFmtId="49" fontId="15" fillId="0" borderId="1" xfId="1" applyNumberFormat="1" applyFont="1" applyFill="1" applyBorder="1" applyAlignment="1">
      <alignment horizontal="center" vertical="center" wrapText="1"/>
    </xf>
    <xf numFmtId="3" fontId="15" fillId="9" borderId="1" xfId="1"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24" xfId="0" applyNumberFormat="1" applyFont="1" applyFill="1" applyBorder="1" applyAlignment="1">
      <alignment horizontal="center" vertical="center" wrapText="1"/>
    </xf>
    <xf numFmtId="0" fontId="16" fillId="0" borderId="7" xfId="0" applyFont="1" applyFill="1" applyBorder="1" applyAlignment="1">
      <alignment vertical="center" wrapText="1"/>
    </xf>
    <xf numFmtId="168" fontId="16" fillId="0" borderId="7" xfId="3" applyNumberFormat="1" applyFont="1" applyFill="1" applyBorder="1" applyAlignment="1">
      <alignment horizontal="right" vertical="center" wrapText="1"/>
    </xf>
    <xf numFmtId="0" fontId="3" fillId="0" borderId="0" xfId="0" applyFont="1"/>
    <xf numFmtId="169" fontId="1" fillId="0" borderId="0" xfId="0" applyNumberFormat="1" applyFont="1"/>
    <xf numFmtId="0" fontId="3" fillId="0" borderId="0" xfId="0" applyNumberFormat="1" applyFont="1" applyFill="1" applyAlignment="1">
      <alignment horizontal="center" vertical="center"/>
    </xf>
    <xf numFmtId="7" fontId="1" fillId="0" borderId="0" xfId="3" applyNumberFormat="1" applyFont="1" applyFill="1" applyAlignment="1">
      <alignment horizontal="right" vertic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8" fillId="7" borderId="17" xfId="0" applyFont="1" applyFill="1" applyBorder="1" applyAlignment="1">
      <alignment horizontal="center"/>
    </xf>
    <xf numFmtId="0" fontId="18" fillId="7" borderId="11" xfId="0" applyFont="1" applyFill="1" applyBorder="1" applyAlignment="1">
      <alignment horizontal="center"/>
    </xf>
    <xf numFmtId="0" fontId="18" fillId="7" borderId="18"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65" fontId="1" fillId="2" borderId="1" xfId="3" applyNumberFormat="1" applyFont="1" applyFill="1" applyBorder="1" applyAlignment="1">
      <alignment horizontal="center" vertical="center" wrapText="1"/>
    </xf>
    <xf numFmtId="0" fontId="13" fillId="0" borderId="1" xfId="3" applyNumberFormat="1" applyFont="1" applyFill="1" applyBorder="1" applyAlignment="1">
      <alignment horizontal="center" vertical="center" wrapText="1"/>
    </xf>
    <xf numFmtId="0" fontId="6" fillId="0" borderId="0" xfId="0" applyFont="1" applyFill="1"/>
  </cellXfs>
  <cellStyles count="9">
    <cellStyle name="Čárka" xfId="3" builtinId="3"/>
    <cellStyle name="Čárka 2" xfId="1"/>
    <cellStyle name="Čárka 2 2" xfId="7"/>
    <cellStyle name="Čárka 3" xfId="2"/>
    <cellStyle name="Čárka 3 2" xfId="8"/>
    <cellStyle name="Čárka 4" xfId="5"/>
    <cellStyle name="Čárka 5" xfId="6"/>
    <cellStyle name="Normální" xfId="0" builtinId="0"/>
    <cellStyle name="Normální 2" xfId="4"/>
  </cellStyles>
  <dxfs count="0"/>
  <tableStyles count="0" defaultTableStyle="TableStyleMedium2" defaultPivotStyle="PivotStyleLight16"/>
  <colors>
    <mruColors>
      <color rgb="FFFF7453"/>
      <color rgb="FFFFCCFF"/>
      <color rgb="FFFF99FF"/>
      <color rgb="FFE8EBF0"/>
      <color rgb="FFD9DEE7"/>
      <color rgb="FF758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C10" sqref="C10"/>
    </sheetView>
  </sheetViews>
  <sheetFormatPr defaultRowHeight="14.4" x14ac:dyDescent="0.3"/>
  <cols>
    <col min="1" max="1" width="12" customWidth="1"/>
    <col min="2" max="2" width="20.5546875" customWidth="1"/>
    <col min="3" max="3" width="39.33203125" customWidth="1"/>
    <col min="4" max="4" width="17.33203125" customWidth="1"/>
    <col min="5" max="5" width="15.44140625" customWidth="1"/>
    <col min="6" max="6" width="15.5546875" customWidth="1"/>
    <col min="7" max="14" width="13.44140625" customWidth="1"/>
    <col min="15" max="15" width="12.5546875" customWidth="1"/>
    <col min="16" max="16" width="11.44140625" customWidth="1"/>
    <col min="17" max="17" width="15.88671875" customWidth="1"/>
  </cols>
  <sheetData>
    <row r="1" spans="1:19" ht="21" x14ac:dyDescent="0.4">
      <c r="A1" s="1" t="s">
        <v>46</v>
      </c>
    </row>
    <row r="2" spans="1:19" ht="21" customHeight="1" x14ac:dyDescent="0.3">
      <c r="A2" s="171" t="s">
        <v>47</v>
      </c>
      <c r="B2" s="172" t="s">
        <v>48</v>
      </c>
      <c r="C2" s="172" t="s">
        <v>50</v>
      </c>
      <c r="D2" s="172" t="s">
        <v>51</v>
      </c>
      <c r="E2" s="172" t="s">
        <v>49</v>
      </c>
      <c r="F2" s="172" t="s">
        <v>66</v>
      </c>
      <c r="G2" s="171" t="s">
        <v>52</v>
      </c>
      <c r="H2" s="171"/>
      <c r="I2" s="171"/>
      <c r="J2" s="171"/>
      <c r="K2" s="171"/>
      <c r="L2" s="171"/>
      <c r="M2" s="171"/>
      <c r="N2" s="171"/>
      <c r="O2" s="171"/>
      <c r="P2" s="172" t="s">
        <v>68</v>
      </c>
      <c r="Q2" s="172" t="s">
        <v>53</v>
      </c>
    </row>
    <row r="3" spans="1:19" ht="55.5" customHeight="1" x14ac:dyDescent="0.3">
      <c r="A3" s="171"/>
      <c r="B3" s="172"/>
      <c r="C3" s="172"/>
      <c r="D3" s="172"/>
      <c r="E3" s="172"/>
      <c r="F3" s="172"/>
      <c r="G3" s="4">
        <v>2021</v>
      </c>
      <c r="H3" s="4">
        <v>2022</v>
      </c>
      <c r="I3" s="4">
        <v>2023</v>
      </c>
      <c r="J3" s="4">
        <v>2024</v>
      </c>
      <c r="K3" s="4">
        <v>2025</v>
      </c>
      <c r="L3" s="4">
        <v>2026</v>
      </c>
      <c r="M3" s="4">
        <v>2027</v>
      </c>
      <c r="N3" s="4">
        <v>2028</v>
      </c>
      <c r="O3" s="4">
        <v>2029</v>
      </c>
      <c r="P3" s="172"/>
      <c r="Q3" s="172"/>
      <c r="R3" s="2"/>
      <c r="S3" s="2"/>
    </row>
    <row r="4" spans="1:19" ht="72" x14ac:dyDescent="0.3">
      <c r="A4" s="3" t="s">
        <v>54</v>
      </c>
      <c r="B4" s="3" t="s">
        <v>55</v>
      </c>
      <c r="C4" s="3" t="s">
        <v>57</v>
      </c>
      <c r="D4" s="3" t="s">
        <v>62</v>
      </c>
      <c r="E4" s="3">
        <v>1</v>
      </c>
      <c r="F4" s="5">
        <f>G4+H4+I4+J4+K4+L4+M4+N4+O4</f>
        <v>365000</v>
      </c>
      <c r="G4" s="5"/>
      <c r="H4" s="5"/>
      <c r="I4" s="5">
        <v>65000</v>
      </c>
      <c r="J4" s="5">
        <v>100000</v>
      </c>
      <c r="K4" s="5">
        <v>100000</v>
      </c>
      <c r="L4" s="5">
        <v>100000</v>
      </c>
      <c r="M4" s="5"/>
      <c r="N4" s="5"/>
      <c r="O4" s="5"/>
      <c r="P4" s="3">
        <v>3</v>
      </c>
      <c r="Q4" s="3" t="s">
        <v>67</v>
      </c>
    </row>
    <row r="5" spans="1:19" ht="104.25" customHeight="1" x14ac:dyDescent="0.3">
      <c r="A5" s="3" t="s">
        <v>54</v>
      </c>
      <c r="B5" s="3" t="s">
        <v>56</v>
      </c>
      <c r="C5" s="3" t="s">
        <v>65</v>
      </c>
      <c r="D5" s="3" t="s">
        <v>63</v>
      </c>
      <c r="E5" s="3">
        <v>2</v>
      </c>
      <c r="F5" s="5">
        <f>G5+H5+I5+J5+K5+L5+M5+N5+O5</f>
        <v>1500000</v>
      </c>
      <c r="G5" s="5"/>
      <c r="H5" s="5">
        <v>150000</v>
      </c>
      <c r="I5" s="5">
        <v>200000</v>
      </c>
      <c r="J5" s="5">
        <v>300000</v>
      </c>
      <c r="K5" s="5">
        <v>400000</v>
      </c>
      <c r="L5" s="5">
        <v>350000</v>
      </c>
      <c r="M5" s="5">
        <v>75000</v>
      </c>
      <c r="N5" s="5">
        <v>25000</v>
      </c>
      <c r="O5" s="5"/>
      <c r="P5" s="3">
        <v>3</v>
      </c>
      <c r="Q5" s="3" t="s">
        <v>64</v>
      </c>
    </row>
    <row r="6" spans="1:19" ht="72" x14ac:dyDescent="0.3">
      <c r="A6" s="3" t="s">
        <v>54</v>
      </c>
      <c r="B6" s="3" t="s">
        <v>58</v>
      </c>
      <c r="C6" s="3" t="s">
        <v>60</v>
      </c>
      <c r="D6" s="3" t="s">
        <v>59</v>
      </c>
      <c r="E6" s="3">
        <v>3</v>
      </c>
      <c r="F6" s="5">
        <f t="shared" ref="F6:F36" si="0">G6+H6+I6+J6+K6+L6+M6+N6+O6</f>
        <v>800000</v>
      </c>
      <c r="G6" s="5"/>
      <c r="H6" s="5">
        <v>100000</v>
      </c>
      <c r="I6" s="5">
        <v>100000</v>
      </c>
      <c r="J6" s="5">
        <v>100000</v>
      </c>
      <c r="K6" s="5">
        <v>100000</v>
      </c>
      <c r="L6" s="5">
        <v>100000</v>
      </c>
      <c r="M6" s="5">
        <v>100000</v>
      </c>
      <c r="N6" s="5">
        <v>100000</v>
      </c>
      <c r="O6" s="5">
        <v>100000</v>
      </c>
      <c r="P6" s="3">
        <v>2</v>
      </c>
      <c r="Q6" s="3" t="s">
        <v>61</v>
      </c>
    </row>
    <row r="7" spans="1:19" x14ac:dyDescent="0.3">
      <c r="A7" s="3"/>
      <c r="B7" s="3"/>
      <c r="C7" s="3"/>
      <c r="D7" s="3"/>
      <c r="E7" s="3"/>
      <c r="F7" s="5">
        <f t="shared" si="0"/>
        <v>0</v>
      </c>
      <c r="G7" s="5"/>
      <c r="H7" s="5"/>
      <c r="I7" s="5"/>
      <c r="J7" s="5"/>
      <c r="K7" s="5"/>
      <c r="L7" s="5"/>
      <c r="M7" s="5"/>
      <c r="N7" s="5"/>
      <c r="O7" s="5"/>
      <c r="P7" s="3"/>
      <c r="Q7" s="3"/>
    </row>
    <row r="8" spans="1:19" x14ac:dyDescent="0.3">
      <c r="A8" s="3"/>
      <c r="B8" s="3"/>
      <c r="C8" s="3"/>
      <c r="D8" s="3"/>
      <c r="E8" s="3"/>
      <c r="F8" s="5">
        <f t="shared" si="0"/>
        <v>0</v>
      </c>
      <c r="G8" s="5"/>
      <c r="H8" s="5"/>
      <c r="I8" s="5"/>
      <c r="J8" s="5"/>
      <c r="K8" s="5"/>
      <c r="L8" s="5"/>
      <c r="M8" s="5"/>
      <c r="N8" s="5"/>
      <c r="O8" s="5"/>
      <c r="P8" s="3"/>
      <c r="Q8" s="3"/>
    </row>
    <row r="9" spans="1:19" x14ac:dyDescent="0.3">
      <c r="A9" s="3"/>
      <c r="B9" s="3"/>
      <c r="C9" s="3"/>
      <c r="D9" s="3"/>
      <c r="E9" s="3"/>
      <c r="F9" s="5">
        <f t="shared" si="0"/>
        <v>0</v>
      </c>
      <c r="G9" s="5"/>
      <c r="H9" s="5"/>
      <c r="I9" s="5"/>
      <c r="J9" s="5"/>
      <c r="K9" s="5"/>
      <c r="L9" s="5"/>
      <c r="M9" s="5"/>
      <c r="N9" s="5"/>
      <c r="O9" s="5"/>
      <c r="P9" s="3"/>
      <c r="Q9" s="3"/>
    </row>
    <row r="10" spans="1:19" x14ac:dyDescent="0.3">
      <c r="A10" s="3"/>
      <c r="B10" s="3"/>
      <c r="C10" s="3"/>
      <c r="D10" s="3"/>
      <c r="E10" s="3"/>
      <c r="F10" s="5">
        <f t="shared" si="0"/>
        <v>0</v>
      </c>
      <c r="G10" s="5"/>
      <c r="H10" s="5"/>
      <c r="I10" s="5"/>
      <c r="J10" s="5"/>
      <c r="K10" s="5"/>
      <c r="L10" s="5"/>
      <c r="M10" s="5"/>
      <c r="N10" s="5"/>
      <c r="O10" s="5"/>
      <c r="P10" s="3"/>
      <c r="Q10" s="3"/>
    </row>
    <row r="11" spans="1:19" x14ac:dyDescent="0.3">
      <c r="A11" s="3"/>
      <c r="B11" s="3"/>
      <c r="C11" s="3"/>
      <c r="D11" s="3"/>
      <c r="E11" s="3"/>
      <c r="F11" s="5">
        <f t="shared" si="0"/>
        <v>0</v>
      </c>
      <c r="G11" s="5"/>
      <c r="H11" s="5"/>
      <c r="I11" s="5"/>
      <c r="J11" s="5"/>
      <c r="K11" s="5"/>
      <c r="L11" s="5"/>
      <c r="M11" s="5"/>
      <c r="N11" s="5"/>
      <c r="O11" s="5"/>
      <c r="P11" s="3"/>
      <c r="Q11" s="3"/>
    </row>
    <row r="12" spans="1:19" x14ac:dyDescent="0.3">
      <c r="A12" s="3"/>
      <c r="B12" s="3"/>
      <c r="C12" s="3"/>
      <c r="D12" s="3"/>
      <c r="E12" s="3"/>
      <c r="F12" s="5">
        <f t="shared" si="0"/>
        <v>0</v>
      </c>
      <c r="G12" s="5"/>
      <c r="H12" s="5"/>
      <c r="I12" s="5"/>
      <c r="J12" s="5"/>
      <c r="K12" s="5"/>
      <c r="L12" s="5"/>
      <c r="M12" s="5"/>
      <c r="N12" s="5"/>
      <c r="O12" s="5"/>
      <c r="P12" s="3"/>
      <c r="Q12" s="3"/>
    </row>
    <row r="13" spans="1:19" x14ac:dyDescent="0.3">
      <c r="A13" s="3"/>
      <c r="B13" s="3"/>
      <c r="C13" s="3"/>
      <c r="D13" s="3"/>
      <c r="E13" s="3"/>
      <c r="F13" s="5">
        <f t="shared" si="0"/>
        <v>0</v>
      </c>
      <c r="G13" s="5"/>
      <c r="H13" s="5"/>
      <c r="I13" s="5"/>
      <c r="J13" s="5"/>
      <c r="K13" s="5"/>
      <c r="L13" s="5"/>
      <c r="M13" s="5"/>
      <c r="N13" s="5"/>
      <c r="O13" s="5"/>
      <c r="P13" s="3"/>
      <c r="Q13" s="3"/>
    </row>
    <row r="14" spans="1:19" x14ac:dyDescent="0.3">
      <c r="A14" s="3"/>
      <c r="B14" s="3"/>
      <c r="C14" s="3"/>
      <c r="D14" s="3"/>
      <c r="E14" s="3"/>
      <c r="F14" s="5">
        <f t="shared" si="0"/>
        <v>0</v>
      </c>
      <c r="G14" s="5"/>
      <c r="H14" s="5"/>
      <c r="I14" s="5"/>
      <c r="J14" s="5"/>
      <c r="K14" s="5"/>
      <c r="L14" s="5"/>
      <c r="M14" s="5"/>
      <c r="N14" s="5"/>
      <c r="O14" s="5"/>
      <c r="P14" s="3"/>
      <c r="Q14" s="3"/>
    </row>
    <row r="15" spans="1:19" x14ac:dyDescent="0.3">
      <c r="A15" s="3"/>
      <c r="B15" s="3"/>
      <c r="C15" s="3"/>
      <c r="D15" s="3"/>
      <c r="E15" s="3"/>
      <c r="F15" s="5">
        <f t="shared" si="0"/>
        <v>0</v>
      </c>
      <c r="G15" s="5"/>
      <c r="H15" s="5"/>
      <c r="I15" s="5"/>
      <c r="J15" s="5"/>
      <c r="K15" s="5"/>
      <c r="L15" s="5"/>
      <c r="M15" s="5"/>
      <c r="N15" s="5"/>
      <c r="O15" s="5"/>
      <c r="P15" s="3"/>
      <c r="Q15" s="3"/>
    </row>
    <row r="16" spans="1:19" x14ac:dyDescent="0.3">
      <c r="A16" s="3"/>
      <c r="B16" s="3"/>
      <c r="C16" s="3"/>
      <c r="D16" s="3"/>
      <c r="E16" s="3"/>
      <c r="F16" s="5">
        <f t="shared" si="0"/>
        <v>0</v>
      </c>
      <c r="G16" s="5"/>
      <c r="H16" s="5"/>
      <c r="I16" s="5"/>
      <c r="J16" s="5"/>
      <c r="K16" s="5"/>
      <c r="L16" s="5"/>
      <c r="M16" s="5"/>
      <c r="N16" s="5"/>
      <c r="O16" s="5"/>
      <c r="P16" s="3"/>
      <c r="Q16" s="3"/>
    </row>
    <row r="17" spans="1:17" x14ac:dyDescent="0.3">
      <c r="A17" s="3"/>
      <c r="B17" s="3"/>
      <c r="C17" s="3"/>
      <c r="D17" s="3"/>
      <c r="E17" s="3"/>
      <c r="F17" s="5">
        <f t="shared" si="0"/>
        <v>0</v>
      </c>
      <c r="G17" s="5"/>
      <c r="H17" s="5"/>
      <c r="I17" s="5"/>
      <c r="J17" s="5"/>
      <c r="K17" s="5"/>
      <c r="L17" s="5"/>
      <c r="M17" s="5"/>
      <c r="N17" s="5"/>
      <c r="O17" s="5"/>
      <c r="P17" s="3"/>
      <c r="Q17" s="3"/>
    </row>
    <row r="18" spans="1:17" x14ac:dyDescent="0.3">
      <c r="A18" s="3"/>
      <c r="B18" s="3"/>
      <c r="C18" s="3"/>
      <c r="D18" s="3"/>
      <c r="E18" s="3"/>
      <c r="F18" s="5">
        <f t="shared" si="0"/>
        <v>0</v>
      </c>
      <c r="G18" s="5"/>
      <c r="H18" s="5"/>
      <c r="I18" s="5"/>
      <c r="J18" s="5"/>
      <c r="K18" s="5"/>
      <c r="L18" s="5"/>
      <c r="M18" s="5"/>
      <c r="N18" s="5"/>
      <c r="O18" s="5"/>
      <c r="P18" s="3"/>
      <c r="Q18" s="3"/>
    </row>
    <row r="19" spans="1:17" x14ac:dyDescent="0.3">
      <c r="A19" s="3"/>
      <c r="B19" s="3"/>
      <c r="C19" s="3"/>
      <c r="D19" s="3"/>
      <c r="E19" s="3"/>
      <c r="F19" s="5">
        <f t="shared" si="0"/>
        <v>0</v>
      </c>
      <c r="G19" s="5"/>
      <c r="H19" s="5"/>
      <c r="I19" s="5"/>
      <c r="J19" s="5"/>
      <c r="K19" s="5"/>
      <c r="L19" s="5"/>
      <c r="M19" s="5"/>
      <c r="N19" s="5"/>
      <c r="O19" s="5"/>
      <c r="P19" s="3"/>
      <c r="Q19" s="3"/>
    </row>
    <row r="20" spans="1:17" x14ac:dyDescent="0.3">
      <c r="A20" s="3"/>
      <c r="B20" s="3"/>
      <c r="C20" s="3"/>
      <c r="D20" s="3"/>
      <c r="E20" s="3"/>
      <c r="F20" s="5">
        <f t="shared" si="0"/>
        <v>0</v>
      </c>
      <c r="G20" s="5"/>
      <c r="H20" s="5"/>
      <c r="I20" s="5"/>
      <c r="J20" s="5"/>
      <c r="K20" s="5"/>
      <c r="L20" s="5"/>
      <c r="M20" s="5"/>
      <c r="N20" s="5"/>
      <c r="O20" s="5"/>
      <c r="P20" s="3"/>
      <c r="Q20" s="3"/>
    </row>
    <row r="21" spans="1:17" x14ac:dyDescent="0.3">
      <c r="A21" s="3"/>
      <c r="B21" s="3"/>
      <c r="C21" s="3"/>
      <c r="D21" s="3"/>
      <c r="E21" s="3"/>
      <c r="F21" s="5">
        <f t="shared" si="0"/>
        <v>0</v>
      </c>
      <c r="G21" s="5"/>
      <c r="H21" s="5"/>
      <c r="I21" s="5"/>
      <c r="J21" s="5"/>
      <c r="K21" s="5"/>
      <c r="L21" s="5"/>
      <c r="M21" s="5"/>
      <c r="N21" s="5"/>
      <c r="O21" s="5"/>
      <c r="P21" s="3"/>
      <c r="Q21" s="3"/>
    </row>
    <row r="22" spans="1:17" x14ac:dyDescent="0.3">
      <c r="A22" s="3"/>
      <c r="B22" s="3"/>
      <c r="C22" s="3"/>
      <c r="D22" s="3"/>
      <c r="E22" s="3"/>
      <c r="F22" s="5">
        <f t="shared" si="0"/>
        <v>0</v>
      </c>
      <c r="G22" s="5"/>
      <c r="H22" s="5"/>
      <c r="I22" s="5"/>
      <c r="J22" s="5"/>
      <c r="K22" s="5"/>
      <c r="L22" s="5"/>
      <c r="M22" s="5"/>
      <c r="N22" s="5"/>
      <c r="O22" s="5"/>
      <c r="P22" s="3"/>
      <c r="Q22" s="3"/>
    </row>
    <row r="23" spans="1:17" x14ac:dyDescent="0.3">
      <c r="A23" s="3"/>
      <c r="B23" s="3"/>
      <c r="C23" s="3"/>
      <c r="D23" s="3"/>
      <c r="E23" s="3"/>
      <c r="F23" s="5">
        <f t="shared" si="0"/>
        <v>0</v>
      </c>
      <c r="G23" s="5"/>
      <c r="H23" s="5"/>
      <c r="I23" s="5"/>
      <c r="J23" s="5"/>
      <c r="K23" s="5"/>
      <c r="L23" s="5"/>
      <c r="M23" s="5"/>
      <c r="N23" s="5"/>
      <c r="O23" s="5"/>
      <c r="P23" s="3"/>
      <c r="Q23" s="3"/>
    </row>
    <row r="24" spans="1:17" x14ac:dyDescent="0.3">
      <c r="A24" s="3"/>
      <c r="B24" s="3"/>
      <c r="C24" s="3"/>
      <c r="D24" s="3"/>
      <c r="E24" s="3"/>
      <c r="F24" s="5">
        <f t="shared" si="0"/>
        <v>0</v>
      </c>
      <c r="G24" s="5"/>
      <c r="H24" s="5"/>
      <c r="I24" s="5"/>
      <c r="J24" s="5"/>
      <c r="K24" s="5"/>
      <c r="L24" s="5"/>
      <c r="M24" s="5"/>
      <c r="N24" s="5"/>
      <c r="O24" s="5"/>
      <c r="P24" s="3"/>
      <c r="Q24" s="3"/>
    </row>
    <row r="25" spans="1:17" x14ac:dyDescent="0.3">
      <c r="A25" s="3"/>
      <c r="B25" s="3"/>
      <c r="C25" s="3"/>
      <c r="D25" s="3"/>
      <c r="E25" s="3"/>
      <c r="F25" s="5">
        <f t="shared" si="0"/>
        <v>0</v>
      </c>
      <c r="G25" s="5"/>
      <c r="H25" s="5"/>
      <c r="I25" s="5"/>
      <c r="J25" s="5"/>
      <c r="K25" s="5"/>
      <c r="L25" s="5"/>
      <c r="M25" s="5"/>
      <c r="N25" s="5"/>
      <c r="O25" s="5"/>
      <c r="P25" s="3"/>
      <c r="Q25" s="3"/>
    </row>
    <row r="26" spans="1:17" x14ac:dyDescent="0.3">
      <c r="A26" s="3"/>
      <c r="B26" s="3"/>
      <c r="C26" s="3"/>
      <c r="D26" s="3"/>
      <c r="E26" s="3"/>
      <c r="F26" s="5">
        <f t="shared" si="0"/>
        <v>0</v>
      </c>
      <c r="G26" s="5"/>
      <c r="H26" s="5"/>
      <c r="I26" s="5"/>
      <c r="J26" s="5"/>
      <c r="K26" s="5"/>
      <c r="L26" s="5"/>
      <c r="M26" s="5"/>
      <c r="N26" s="5"/>
      <c r="O26" s="5"/>
      <c r="P26" s="3"/>
      <c r="Q26" s="3"/>
    </row>
    <row r="27" spans="1:17" x14ac:dyDescent="0.3">
      <c r="A27" s="3"/>
      <c r="B27" s="3"/>
      <c r="C27" s="3"/>
      <c r="D27" s="3"/>
      <c r="E27" s="3"/>
      <c r="F27" s="5">
        <f t="shared" si="0"/>
        <v>0</v>
      </c>
      <c r="G27" s="5"/>
      <c r="H27" s="5"/>
      <c r="I27" s="5"/>
      <c r="J27" s="5"/>
      <c r="K27" s="5"/>
      <c r="L27" s="5"/>
      <c r="M27" s="5"/>
      <c r="N27" s="5"/>
      <c r="O27" s="5"/>
      <c r="P27" s="3"/>
      <c r="Q27" s="3"/>
    </row>
    <row r="28" spans="1:17" x14ac:dyDescent="0.3">
      <c r="A28" s="3"/>
      <c r="B28" s="3"/>
      <c r="C28" s="3"/>
      <c r="D28" s="3"/>
      <c r="E28" s="3"/>
      <c r="F28" s="5">
        <f t="shared" si="0"/>
        <v>0</v>
      </c>
      <c r="G28" s="5"/>
      <c r="H28" s="5"/>
      <c r="I28" s="5"/>
      <c r="J28" s="5"/>
      <c r="K28" s="5"/>
      <c r="L28" s="5"/>
      <c r="M28" s="5"/>
      <c r="N28" s="5"/>
      <c r="O28" s="5"/>
      <c r="P28" s="3"/>
      <c r="Q28" s="3"/>
    </row>
    <row r="29" spans="1:17" x14ac:dyDescent="0.3">
      <c r="A29" s="3"/>
      <c r="B29" s="3"/>
      <c r="C29" s="3"/>
      <c r="D29" s="3"/>
      <c r="E29" s="3"/>
      <c r="F29" s="5">
        <f t="shared" si="0"/>
        <v>0</v>
      </c>
      <c r="G29" s="5"/>
      <c r="H29" s="5"/>
      <c r="I29" s="5"/>
      <c r="J29" s="5"/>
      <c r="K29" s="5"/>
      <c r="L29" s="5"/>
      <c r="M29" s="5"/>
      <c r="N29" s="5"/>
      <c r="O29" s="5"/>
      <c r="P29" s="3"/>
      <c r="Q29" s="3"/>
    </row>
    <row r="30" spans="1:17" x14ac:dyDescent="0.3">
      <c r="A30" s="3"/>
      <c r="B30" s="3"/>
      <c r="C30" s="3"/>
      <c r="D30" s="3"/>
      <c r="E30" s="3"/>
      <c r="F30" s="5">
        <f t="shared" si="0"/>
        <v>0</v>
      </c>
      <c r="G30" s="5"/>
      <c r="H30" s="5"/>
      <c r="I30" s="5"/>
      <c r="J30" s="5"/>
      <c r="K30" s="5"/>
      <c r="L30" s="5"/>
      <c r="M30" s="5"/>
      <c r="N30" s="5"/>
      <c r="O30" s="5"/>
      <c r="P30" s="3"/>
      <c r="Q30" s="3"/>
    </row>
    <row r="31" spans="1:17" x14ac:dyDescent="0.3">
      <c r="A31" s="3"/>
      <c r="B31" s="3"/>
      <c r="C31" s="3"/>
      <c r="D31" s="3"/>
      <c r="E31" s="3"/>
      <c r="F31" s="5">
        <f t="shared" si="0"/>
        <v>0</v>
      </c>
      <c r="G31" s="5"/>
      <c r="H31" s="5"/>
      <c r="I31" s="5"/>
      <c r="J31" s="5"/>
      <c r="K31" s="5"/>
      <c r="L31" s="5"/>
      <c r="M31" s="5"/>
      <c r="N31" s="5"/>
      <c r="O31" s="5"/>
      <c r="P31" s="3"/>
      <c r="Q31" s="3"/>
    </row>
    <row r="32" spans="1:17" x14ac:dyDescent="0.3">
      <c r="A32" s="3"/>
      <c r="B32" s="3"/>
      <c r="C32" s="3"/>
      <c r="D32" s="3"/>
      <c r="E32" s="3"/>
      <c r="F32" s="5">
        <f t="shared" si="0"/>
        <v>0</v>
      </c>
      <c r="G32" s="5"/>
      <c r="H32" s="5"/>
      <c r="I32" s="5"/>
      <c r="J32" s="5"/>
      <c r="K32" s="5"/>
      <c r="L32" s="5"/>
      <c r="M32" s="5"/>
      <c r="N32" s="5"/>
      <c r="O32" s="5"/>
      <c r="P32" s="3"/>
      <c r="Q32" s="3"/>
    </row>
    <row r="33" spans="1:17" x14ac:dyDescent="0.3">
      <c r="A33" s="3"/>
      <c r="B33" s="3"/>
      <c r="C33" s="3"/>
      <c r="D33" s="3"/>
      <c r="E33" s="3"/>
      <c r="F33" s="5">
        <f t="shared" si="0"/>
        <v>0</v>
      </c>
      <c r="G33" s="5"/>
      <c r="H33" s="5"/>
      <c r="I33" s="5"/>
      <c r="J33" s="5"/>
      <c r="K33" s="5"/>
      <c r="L33" s="5"/>
      <c r="M33" s="5"/>
      <c r="N33" s="5"/>
      <c r="O33" s="5"/>
      <c r="P33" s="3"/>
      <c r="Q33" s="3"/>
    </row>
    <row r="34" spans="1:17" x14ac:dyDescent="0.3">
      <c r="A34" s="3"/>
      <c r="B34" s="3"/>
      <c r="C34" s="3"/>
      <c r="D34" s="3"/>
      <c r="E34" s="3"/>
      <c r="F34" s="5">
        <f t="shared" si="0"/>
        <v>0</v>
      </c>
      <c r="G34" s="5"/>
      <c r="H34" s="5"/>
      <c r="I34" s="5"/>
      <c r="J34" s="5"/>
      <c r="K34" s="5"/>
      <c r="L34" s="5"/>
      <c r="M34" s="5"/>
      <c r="N34" s="5"/>
      <c r="O34" s="5"/>
      <c r="P34" s="3"/>
      <c r="Q34" s="3"/>
    </row>
    <row r="35" spans="1:17" x14ac:dyDescent="0.3">
      <c r="A35" s="3"/>
      <c r="B35" s="3"/>
      <c r="C35" s="3"/>
      <c r="D35" s="3"/>
      <c r="E35" s="3"/>
      <c r="F35" s="5">
        <f t="shared" si="0"/>
        <v>0</v>
      </c>
      <c r="G35" s="5"/>
      <c r="H35" s="5"/>
      <c r="I35" s="5"/>
      <c r="J35" s="5"/>
      <c r="K35" s="5"/>
      <c r="L35" s="5"/>
      <c r="M35" s="5"/>
      <c r="N35" s="5"/>
      <c r="O35" s="5"/>
      <c r="P35" s="3"/>
      <c r="Q35" s="3"/>
    </row>
    <row r="36" spans="1:17" x14ac:dyDescent="0.3">
      <c r="A36" s="3"/>
      <c r="B36" s="3"/>
      <c r="C36" s="3"/>
      <c r="D36" s="3"/>
      <c r="E36" s="3"/>
      <c r="F36" s="5">
        <f t="shared" si="0"/>
        <v>0</v>
      </c>
      <c r="G36" s="5"/>
      <c r="H36" s="5"/>
      <c r="I36" s="5"/>
      <c r="J36" s="5"/>
      <c r="K36" s="5"/>
      <c r="L36" s="5"/>
      <c r="M36" s="5"/>
      <c r="N36" s="5"/>
      <c r="O36" s="5"/>
      <c r="P36" s="3"/>
      <c r="Q36" s="3"/>
    </row>
  </sheetData>
  <mergeCells count="9">
    <mergeCell ref="G2:O2"/>
    <mergeCell ref="P2:P3"/>
    <mergeCell ref="Q2:Q3"/>
    <mergeCell ref="A2:A3"/>
    <mergeCell ref="B2:B3"/>
    <mergeCell ref="C2:C3"/>
    <mergeCell ref="D2:D3"/>
    <mergeCell ref="E2:E3"/>
    <mergeCell ref="F2:F3"/>
  </mergeCells>
  <phoneticPr fontId="0" type="noConversion"/>
  <dataValidations count="3">
    <dataValidation type="whole" allowBlank="1" showInputMessage="1" showErrorMessage="1" sqref="E4:E36">
      <formula1>1</formula1>
      <formula2>3</formula2>
    </dataValidation>
    <dataValidation type="textLength" operator="lessThanOrEqual" allowBlank="1" showInputMessage="1" showErrorMessage="1" sqref="Q4:Q36">
      <formula1>100</formula1>
    </dataValidation>
    <dataValidation type="textLength" operator="lessThanOrEqual" allowBlank="1" showInputMessage="1" showErrorMessage="1" sqref="C4:C36">
      <formula1>250</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487"/>
  <sheetViews>
    <sheetView tabSelected="1" view="pageBreakPreview" zoomScale="70" zoomScaleNormal="70" zoomScaleSheetLayoutView="70" zoomScalePageLayoutView="10" workbookViewId="0">
      <pane ySplit="2" topLeftCell="A3" activePane="bottomLeft" state="frozen"/>
      <selection pane="bottomLeft" activeCell="S3" sqref="S3"/>
    </sheetView>
  </sheetViews>
  <sheetFormatPr defaultColWidth="9.109375" defaultRowHeight="13.8" x14ac:dyDescent="0.3"/>
  <cols>
    <col min="1" max="2" width="9.109375" style="37"/>
    <col min="3" max="3" width="23" style="39" customWidth="1"/>
    <col min="4" max="4" width="43" style="39" customWidth="1"/>
    <col min="5" max="5" width="17.33203125" style="39" customWidth="1"/>
    <col min="6" max="6" width="12.6640625" style="40" customWidth="1"/>
    <col min="7" max="7" width="18.5546875" style="41" bestFit="1" customWidth="1"/>
    <col min="8" max="8" width="14.44140625" style="38" customWidth="1"/>
    <col min="9" max="9" width="17.6640625" style="38" customWidth="1"/>
    <col min="10" max="11" width="13.6640625" style="40" customWidth="1"/>
    <col min="12" max="12" width="20.5546875" style="39" customWidth="1"/>
    <col min="13" max="13" width="21.109375" style="39" customWidth="1"/>
    <col min="14" max="14" width="23.44140625" style="42" customWidth="1"/>
    <col min="15" max="15" width="33.88671875" style="42" customWidth="1"/>
    <col min="16" max="16384" width="9.109375" style="37"/>
  </cols>
  <sheetData>
    <row r="1" spans="1:20" ht="46.8" thickBot="1" x14ac:dyDescent="0.9">
      <c r="A1" s="173" t="s">
        <v>137</v>
      </c>
      <c r="B1" s="174"/>
      <c r="C1" s="174"/>
      <c r="D1" s="174"/>
      <c r="E1" s="174"/>
      <c r="F1" s="174"/>
      <c r="G1" s="174"/>
      <c r="H1" s="174"/>
      <c r="I1" s="174"/>
      <c r="J1" s="174"/>
      <c r="K1" s="174"/>
      <c r="L1" s="174"/>
      <c r="M1" s="174"/>
      <c r="N1" s="174"/>
      <c r="O1" s="174"/>
    </row>
    <row r="2" spans="1:20" ht="106.5" customHeight="1" thickBot="1" x14ac:dyDescent="0.35">
      <c r="A2" s="62" t="s">
        <v>144</v>
      </c>
      <c r="B2" s="63" t="s">
        <v>135</v>
      </c>
      <c r="C2" s="64" t="s">
        <v>134</v>
      </c>
      <c r="D2" s="64" t="s">
        <v>200</v>
      </c>
      <c r="E2" s="64" t="s">
        <v>136</v>
      </c>
      <c r="F2" s="65" t="s">
        <v>286</v>
      </c>
      <c r="G2" s="66" t="s">
        <v>140</v>
      </c>
      <c r="H2" s="66" t="s">
        <v>145</v>
      </c>
      <c r="I2" s="66" t="s">
        <v>226</v>
      </c>
      <c r="J2" s="65" t="s">
        <v>227</v>
      </c>
      <c r="K2" s="65" t="s">
        <v>411</v>
      </c>
      <c r="L2" s="66" t="s">
        <v>201</v>
      </c>
      <c r="M2" s="64" t="s">
        <v>202</v>
      </c>
      <c r="N2" s="67" t="s">
        <v>228</v>
      </c>
      <c r="O2" s="67" t="s">
        <v>229</v>
      </c>
      <c r="P2" s="44"/>
      <c r="Q2" s="44"/>
      <c r="R2" s="44"/>
      <c r="S2" s="44"/>
      <c r="T2" s="44"/>
    </row>
    <row r="3" spans="1:20" ht="90.75" customHeight="1" x14ac:dyDescent="0.3">
      <c r="A3" s="45" t="s">
        <v>350</v>
      </c>
      <c r="B3" s="51">
        <v>31</v>
      </c>
      <c r="C3" s="49" t="s">
        <v>427</v>
      </c>
      <c r="D3" s="48" t="s">
        <v>405</v>
      </c>
      <c r="E3" s="85" t="s">
        <v>381</v>
      </c>
      <c r="F3" s="52"/>
      <c r="G3" s="74">
        <v>40000000</v>
      </c>
      <c r="H3" s="73">
        <v>2025</v>
      </c>
      <c r="I3" s="73" t="s">
        <v>106</v>
      </c>
      <c r="J3" s="58" t="s">
        <v>274</v>
      </c>
      <c r="K3" s="58" t="s">
        <v>412</v>
      </c>
      <c r="L3" s="48" t="s">
        <v>406</v>
      </c>
      <c r="M3" s="78"/>
      <c r="N3" s="79"/>
      <c r="O3" s="154"/>
    </row>
    <row r="4" spans="1:20" ht="241.5" customHeight="1" x14ac:dyDescent="0.3">
      <c r="A4" s="45" t="s">
        <v>341</v>
      </c>
      <c r="B4" s="51">
        <v>36</v>
      </c>
      <c r="C4" s="49" t="s">
        <v>660</v>
      </c>
      <c r="D4" s="48" t="s">
        <v>661</v>
      </c>
      <c r="E4" s="48" t="s">
        <v>120</v>
      </c>
      <c r="F4" s="52"/>
      <c r="G4" s="74">
        <v>32500000</v>
      </c>
      <c r="H4" s="73">
        <v>2022</v>
      </c>
      <c r="I4" s="73" t="s">
        <v>106</v>
      </c>
      <c r="J4" s="58" t="s">
        <v>272</v>
      </c>
      <c r="K4" s="58"/>
      <c r="L4" s="48" t="s">
        <v>663</v>
      </c>
      <c r="M4" s="78"/>
      <c r="N4" s="79"/>
      <c r="O4" s="154"/>
    </row>
    <row r="5" spans="1:20" ht="140.25" customHeight="1" x14ac:dyDescent="0.3">
      <c r="A5" s="45" t="s">
        <v>346</v>
      </c>
      <c r="B5" s="51">
        <v>38</v>
      </c>
      <c r="C5" s="49" t="s">
        <v>141</v>
      </c>
      <c r="D5" s="48" t="s">
        <v>687</v>
      </c>
      <c r="E5" s="48" t="s">
        <v>123</v>
      </c>
      <c r="F5" s="52"/>
      <c r="G5" s="74">
        <v>3000000</v>
      </c>
      <c r="H5" s="73">
        <v>2021</v>
      </c>
      <c r="I5" s="73" t="s">
        <v>107</v>
      </c>
      <c r="J5" s="58" t="s">
        <v>275</v>
      </c>
      <c r="K5" s="58"/>
      <c r="L5" s="48" t="s">
        <v>648</v>
      </c>
      <c r="M5" s="78"/>
      <c r="N5" s="79"/>
      <c r="O5" s="154"/>
    </row>
    <row r="6" spans="1:20" ht="273.75" customHeight="1" x14ac:dyDescent="0.3">
      <c r="A6" s="45" t="s">
        <v>345</v>
      </c>
      <c r="B6" s="51">
        <v>58</v>
      </c>
      <c r="C6" s="49" t="s">
        <v>113</v>
      </c>
      <c r="D6" s="48" t="s">
        <v>682</v>
      </c>
      <c r="E6" s="48" t="s">
        <v>115</v>
      </c>
      <c r="F6" s="52"/>
      <c r="G6" s="50">
        <v>30000000</v>
      </c>
      <c r="H6" s="73">
        <v>2024</v>
      </c>
      <c r="I6" s="73" t="s">
        <v>106</v>
      </c>
      <c r="J6" s="58" t="s">
        <v>270</v>
      </c>
      <c r="K6" s="58" t="s">
        <v>416</v>
      </c>
      <c r="L6" s="48" t="s">
        <v>221</v>
      </c>
      <c r="M6" s="78"/>
      <c r="N6" s="79"/>
      <c r="O6" s="154"/>
    </row>
    <row r="7" spans="1:20" ht="314.25" customHeight="1" x14ac:dyDescent="0.3">
      <c r="A7" s="45" t="s">
        <v>347</v>
      </c>
      <c r="B7" s="51">
        <v>59</v>
      </c>
      <c r="C7" s="49" t="s">
        <v>623</v>
      </c>
      <c r="D7" s="48" t="s">
        <v>624</v>
      </c>
      <c r="E7" s="48" t="s">
        <v>115</v>
      </c>
      <c r="F7" s="52"/>
      <c r="G7" s="50">
        <v>13000000</v>
      </c>
      <c r="H7" s="73">
        <v>2024</v>
      </c>
      <c r="I7" s="73" t="s">
        <v>106</v>
      </c>
      <c r="J7" s="58" t="s">
        <v>270</v>
      </c>
      <c r="K7" s="58" t="s">
        <v>424</v>
      </c>
      <c r="L7" s="48" t="s">
        <v>625</v>
      </c>
      <c r="M7" s="78"/>
      <c r="N7" s="79"/>
      <c r="O7" s="154"/>
    </row>
    <row r="8" spans="1:20" ht="144.75" customHeight="1" x14ac:dyDescent="0.3">
      <c r="A8" s="45" t="s">
        <v>343</v>
      </c>
      <c r="B8" s="51">
        <v>60</v>
      </c>
      <c r="C8" s="86" t="s">
        <v>112</v>
      </c>
      <c r="D8" s="87" t="s">
        <v>370</v>
      </c>
      <c r="E8" s="48" t="s">
        <v>158</v>
      </c>
      <c r="F8" s="52"/>
      <c r="G8" s="50">
        <v>5000000</v>
      </c>
      <c r="H8" s="84">
        <v>2022</v>
      </c>
      <c r="I8" s="72" t="s">
        <v>106</v>
      </c>
      <c r="J8" s="58" t="s">
        <v>270</v>
      </c>
      <c r="K8" s="58" t="s">
        <v>414</v>
      </c>
      <c r="L8" s="48" t="s">
        <v>371</v>
      </c>
      <c r="M8" s="78"/>
      <c r="N8" s="79"/>
      <c r="O8" s="154"/>
    </row>
    <row r="9" spans="1:20" ht="165" customHeight="1" x14ac:dyDescent="0.3">
      <c r="A9" s="45" t="s">
        <v>341</v>
      </c>
      <c r="B9" s="51">
        <v>61</v>
      </c>
      <c r="C9" s="49" t="s">
        <v>111</v>
      </c>
      <c r="D9" s="48" t="s">
        <v>621</v>
      </c>
      <c r="E9" s="48" t="s">
        <v>115</v>
      </c>
      <c r="F9" s="52"/>
      <c r="G9" s="50">
        <v>50000000</v>
      </c>
      <c r="H9" s="73">
        <v>2025</v>
      </c>
      <c r="I9" s="72" t="s">
        <v>106</v>
      </c>
      <c r="J9" s="58" t="s">
        <v>272</v>
      </c>
      <c r="K9" s="58"/>
      <c r="L9" s="48" t="s">
        <v>622</v>
      </c>
      <c r="M9" s="78"/>
      <c r="N9" s="79"/>
      <c r="O9" s="154"/>
    </row>
    <row r="10" spans="1:20" ht="84" customHeight="1" x14ac:dyDescent="0.3">
      <c r="A10" s="45" t="s">
        <v>681</v>
      </c>
      <c r="B10" s="51">
        <v>68</v>
      </c>
      <c r="C10" s="86" t="s">
        <v>129</v>
      </c>
      <c r="D10" s="87" t="s">
        <v>656</v>
      </c>
      <c r="E10" s="87" t="s">
        <v>127</v>
      </c>
      <c r="F10" s="52"/>
      <c r="G10" s="74">
        <v>6000000</v>
      </c>
      <c r="H10" s="84">
        <v>2022</v>
      </c>
      <c r="I10" s="84" t="s">
        <v>107</v>
      </c>
      <c r="J10" s="58" t="s">
        <v>273</v>
      </c>
      <c r="K10" s="58"/>
      <c r="L10" s="48" t="s">
        <v>669</v>
      </c>
      <c r="M10" s="78"/>
      <c r="N10" s="79"/>
      <c r="O10" s="154"/>
    </row>
    <row r="11" spans="1:20" ht="31.5" customHeight="1" x14ac:dyDescent="0.3">
      <c r="A11" s="45" t="s">
        <v>681</v>
      </c>
      <c r="B11" s="51">
        <v>69</v>
      </c>
      <c r="C11" s="49" t="s">
        <v>130</v>
      </c>
      <c r="D11" s="87" t="s">
        <v>146</v>
      </c>
      <c r="E11" s="87" t="s">
        <v>127</v>
      </c>
      <c r="F11" s="52"/>
      <c r="G11" s="74">
        <v>7000000</v>
      </c>
      <c r="H11" s="84">
        <v>2024</v>
      </c>
      <c r="I11" s="84" t="s">
        <v>107</v>
      </c>
      <c r="J11" s="58" t="s">
        <v>273</v>
      </c>
      <c r="K11" s="58"/>
      <c r="L11" s="48" t="s">
        <v>210</v>
      </c>
      <c r="M11" s="78"/>
      <c r="N11" s="79"/>
      <c r="O11" s="154"/>
    </row>
    <row r="12" spans="1:20" ht="42.75" customHeight="1" x14ac:dyDescent="0.3">
      <c r="A12" s="45" t="s">
        <v>681</v>
      </c>
      <c r="B12" s="51">
        <v>70</v>
      </c>
      <c r="C12" s="86" t="s">
        <v>126</v>
      </c>
      <c r="D12" s="87" t="s">
        <v>658</v>
      </c>
      <c r="E12" s="87" t="s">
        <v>127</v>
      </c>
      <c r="F12" s="52"/>
      <c r="G12" s="74">
        <v>7000000</v>
      </c>
      <c r="H12" s="84">
        <v>2021</v>
      </c>
      <c r="I12" s="84" t="s">
        <v>107</v>
      </c>
      <c r="J12" s="58" t="s">
        <v>273</v>
      </c>
      <c r="K12" s="58"/>
      <c r="L12" s="95" t="s">
        <v>128</v>
      </c>
      <c r="M12" s="78"/>
      <c r="N12" s="79"/>
      <c r="O12" s="154"/>
    </row>
    <row r="13" spans="1:20" ht="31.5" customHeight="1" x14ac:dyDescent="0.3">
      <c r="A13" s="45" t="s">
        <v>681</v>
      </c>
      <c r="B13" s="51">
        <v>71</v>
      </c>
      <c r="C13" s="49" t="s">
        <v>131</v>
      </c>
      <c r="D13" s="48" t="s">
        <v>147</v>
      </c>
      <c r="E13" s="48" t="s">
        <v>127</v>
      </c>
      <c r="F13" s="52"/>
      <c r="G13" s="74">
        <v>18000000</v>
      </c>
      <c r="H13" s="73">
        <v>2024</v>
      </c>
      <c r="I13" s="84" t="s">
        <v>107</v>
      </c>
      <c r="J13" s="58" t="s">
        <v>273</v>
      </c>
      <c r="K13" s="58"/>
      <c r="L13" s="95" t="s">
        <v>128</v>
      </c>
      <c r="M13" s="78"/>
      <c r="N13" s="79"/>
      <c r="O13" s="154"/>
    </row>
    <row r="14" spans="1:20" ht="90.75" customHeight="1" x14ac:dyDescent="0.3">
      <c r="A14" s="45" t="s">
        <v>345</v>
      </c>
      <c r="B14" s="51">
        <v>75</v>
      </c>
      <c r="C14" s="49" t="s">
        <v>142</v>
      </c>
      <c r="D14" s="48" t="s">
        <v>428</v>
      </c>
      <c r="E14" s="48" t="s">
        <v>119</v>
      </c>
      <c r="F14" s="52"/>
      <c r="G14" s="50">
        <v>12000000</v>
      </c>
      <c r="H14" s="73">
        <v>2024</v>
      </c>
      <c r="I14" s="73" t="s">
        <v>106</v>
      </c>
      <c r="J14" s="58" t="s">
        <v>270</v>
      </c>
      <c r="K14" s="58" t="s">
        <v>416</v>
      </c>
      <c r="L14" s="48" t="s">
        <v>216</v>
      </c>
      <c r="M14" s="78"/>
      <c r="N14" s="79"/>
      <c r="O14" s="154"/>
    </row>
    <row r="15" spans="1:20" ht="151.5" customHeight="1" x14ac:dyDescent="0.3">
      <c r="A15" s="45" t="s">
        <v>347</v>
      </c>
      <c r="B15" s="88">
        <v>83</v>
      </c>
      <c r="C15" s="48" t="s">
        <v>117</v>
      </c>
      <c r="D15" s="48" t="s">
        <v>429</v>
      </c>
      <c r="E15" s="48" t="s">
        <v>119</v>
      </c>
      <c r="F15" s="52"/>
      <c r="G15" s="50">
        <v>8000000</v>
      </c>
      <c r="H15" s="73">
        <v>2025</v>
      </c>
      <c r="I15" s="47" t="s">
        <v>106</v>
      </c>
      <c r="J15" s="57" t="s">
        <v>274</v>
      </c>
      <c r="K15" s="57" t="s">
        <v>415</v>
      </c>
      <c r="L15" s="48" t="s">
        <v>213</v>
      </c>
      <c r="M15" s="78"/>
      <c r="N15" s="79"/>
      <c r="O15" s="154"/>
    </row>
    <row r="16" spans="1:20" ht="162" customHeight="1" x14ac:dyDescent="0.3">
      <c r="A16" s="45" t="s">
        <v>341</v>
      </c>
      <c r="B16" s="112">
        <v>85</v>
      </c>
      <c r="C16" s="106" t="s">
        <v>118</v>
      </c>
      <c r="D16" s="106" t="s">
        <v>430</v>
      </c>
      <c r="E16" s="106" t="s">
        <v>119</v>
      </c>
      <c r="F16" s="103"/>
      <c r="G16" s="111">
        <v>66000000</v>
      </c>
      <c r="H16" s="110">
        <v>2025</v>
      </c>
      <c r="I16" s="47" t="s">
        <v>106</v>
      </c>
      <c r="J16" s="105" t="s">
        <v>272</v>
      </c>
      <c r="K16" s="105"/>
      <c r="L16" s="106" t="s">
        <v>541</v>
      </c>
      <c r="M16" s="107"/>
      <c r="N16" s="108"/>
      <c r="O16" s="155"/>
    </row>
    <row r="17" spans="1:15" ht="60.75" customHeight="1" x14ac:dyDescent="0.3">
      <c r="A17" s="45" t="s">
        <v>350</v>
      </c>
      <c r="B17" s="51">
        <v>91</v>
      </c>
      <c r="C17" s="49" t="s">
        <v>334</v>
      </c>
      <c r="D17" s="48" t="s">
        <v>122</v>
      </c>
      <c r="E17" s="48" t="s">
        <v>139</v>
      </c>
      <c r="F17" s="52"/>
      <c r="G17" s="74">
        <v>5000000</v>
      </c>
      <c r="H17" s="73">
        <v>2022</v>
      </c>
      <c r="I17" s="47" t="s">
        <v>106</v>
      </c>
      <c r="J17" s="57" t="s">
        <v>274</v>
      </c>
      <c r="K17" s="57" t="s">
        <v>412</v>
      </c>
      <c r="L17" s="48" t="s">
        <v>214</v>
      </c>
      <c r="M17" s="78"/>
      <c r="N17" s="79"/>
      <c r="O17" s="154"/>
    </row>
    <row r="18" spans="1:15" ht="87.75" customHeight="1" x14ac:dyDescent="0.3">
      <c r="A18" s="45" t="s">
        <v>345</v>
      </c>
      <c r="B18" s="51">
        <v>93</v>
      </c>
      <c r="C18" s="49" t="s">
        <v>256</v>
      </c>
      <c r="D18" s="48" t="s">
        <v>257</v>
      </c>
      <c r="E18" s="48" t="s">
        <v>255</v>
      </c>
      <c r="F18" s="52"/>
      <c r="G18" s="50">
        <v>2000000</v>
      </c>
      <c r="H18" s="73">
        <v>2021</v>
      </c>
      <c r="I18" s="73" t="s">
        <v>106</v>
      </c>
      <c r="J18" s="58" t="s">
        <v>270</v>
      </c>
      <c r="K18" s="58" t="s">
        <v>416</v>
      </c>
      <c r="L18" s="48" t="s">
        <v>258</v>
      </c>
      <c r="M18" s="78"/>
      <c r="N18" s="79"/>
      <c r="O18" s="154"/>
    </row>
    <row r="19" spans="1:15" ht="87.75" customHeight="1" x14ac:dyDescent="0.3">
      <c r="A19" s="45" t="s">
        <v>345</v>
      </c>
      <c r="B19" s="51">
        <v>94</v>
      </c>
      <c r="C19" s="49" t="s">
        <v>259</v>
      </c>
      <c r="D19" s="48" t="s">
        <v>260</v>
      </c>
      <c r="E19" s="48" t="s">
        <v>261</v>
      </c>
      <c r="F19" s="52"/>
      <c r="G19" s="50">
        <v>3450000</v>
      </c>
      <c r="H19" s="73">
        <v>2021</v>
      </c>
      <c r="I19" s="73" t="s">
        <v>106</v>
      </c>
      <c r="J19" s="58" t="s">
        <v>270</v>
      </c>
      <c r="K19" s="58" t="s">
        <v>416</v>
      </c>
      <c r="L19" s="48" t="s">
        <v>262</v>
      </c>
      <c r="M19" s="78"/>
      <c r="N19" s="79"/>
      <c r="O19" s="154"/>
    </row>
    <row r="20" spans="1:15" ht="241.5" customHeight="1" x14ac:dyDescent="0.3">
      <c r="A20" s="45" t="s">
        <v>340</v>
      </c>
      <c r="B20" s="51">
        <v>131</v>
      </c>
      <c r="C20" s="49" t="s">
        <v>121</v>
      </c>
      <c r="D20" s="48" t="s">
        <v>666</v>
      </c>
      <c r="E20" s="48" t="s">
        <v>120</v>
      </c>
      <c r="F20" s="52"/>
      <c r="G20" s="74">
        <v>21600000</v>
      </c>
      <c r="H20" s="73">
        <v>2022</v>
      </c>
      <c r="I20" s="73" t="s">
        <v>106</v>
      </c>
      <c r="J20" s="58" t="s">
        <v>269</v>
      </c>
      <c r="K20" s="58" t="s">
        <v>414</v>
      </c>
      <c r="L20" s="48" t="s">
        <v>542</v>
      </c>
      <c r="M20" s="78"/>
      <c r="N20" s="79"/>
      <c r="O20" s="154"/>
    </row>
    <row r="21" spans="1:15" ht="409.5" customHeight="1" x14ac:dyDescent="0.3">
      <c r="A21" s="45" t="s">
        <v>345</v>
      </c>
      <c r="B21" s="102">
        <v>132</v>
      </c>
      <c r="C21" s="109" t="s">
        <v>114</v>
      </c>
      <c r="D21" s="106" t="s">
        <v>461</v>
      </c>
      <c r="E21" s="106" t="s">
        <v>115</v>
      </c>
      <c r="F21" s="103"/>
      <c r="G21" s="111">
        <v>50000000</v>
      </c>
      <c r="H21" s="110">
        <v>2022</v>
      </c>
      <c r="I21" s="73" t="s">
        <v>106</v>
      </c>
      <c r="J21" s="119" t="s">
        <v>270</v>
      </c>
      <c r="K21" s="119" t="s">
        <v>416</v>
      </c>
      <c r="L21" s="106" t="s">
        <v>372</v>
      </c>
      <c r="M21" s="107"/>
      <c r="N21" s="108"/>
      <c r="O21" s="155"/>
    </row>
    <row r="22" spans="1:15" ht="88.5" customHeight="1" x14ac:dyDescent="0.3">
      <c r="A22" s="45" t="s">
        <v>340</v>
      </c>
      <c r="B22" s="51">
        <v>133</v>
      </c>
      <c r="C22" s="49" t="s">
        <v>152</v>
      </c>
      <c r="D22" s="48" t="s">
        <v>220</v>
      </c>
      <c r="E22" s="48" t="s">
        <v>143</v>
      </c>
      <c r="F22" s="52"/>
      <c r="G22" s="74">
        <v>56000000</v>
      </c>
      <c r="H22" s="73">
        <v>2022</v>
      </c>
      <c r="I22" s="47" t="s">
        <v>106</v>
      </c>
      <c r="J22" s="58" t="s">
        <v>269</v>
      </c>
      <c r="K22" s="58" t="s">
        <v>414</v>
      </c>
      <c r="L22" s="48" t="s">
        <v>205</v>
      </c>
      <c r="M22" s="78"/>
      <c r="N22" s="79"/>
      <c r="O22" s="154"/>
    </row>
    <row r="23" spans="1:15" ht="90.75" customHeight="1" x14ac:dyDescent="0.3">
      <c r="A23" s="45" t="s">
        <v>341</v>
      </c>
      <c r="B23" s="51">
        <v>136</v>
      </c>
      <c r="C23" s="49" t="s">
        <v>109</v>
      </c>
      <c r="D23" s="48" t="s">
        <v>291</v>
      </c>
      <c r="E23" s="48" t="s">
        <v>108</v>
      </c>
      <c r="F23" s="52"/>
      <c r="G23" s="50">
        <v>15500000</v>
      </c>
      <c r="H23" s="73">
        <v>2022</v>
      </c>
      <c r="I23" s="73" t="s">
        <v>106</v>
      </c>
      <c r="J23" s="58" t="s">
        <v>272</v>
      </c>
      <c r="K23" s="58"/>
      <c r="L23" s="48" t="s">
        <v>292</v>
      </c>
      <c r="M23" s="78"/>
      <c r="N23" s="79"/>
      <c r="O23" s="154"/>
    </row>
    <row r="24" spans="1:15" ht="277.5" customHeight="1" x14ac:dyDescent="0.3">
      <c r="A24" s="45" t="s">
        <v>341</v>
      </c>
      <c r="B24" s="51">
        <v>186</v>
      </c>
      <c r="C24" s="54" t="s">
        <v>567</v>
      </c>
      <c r="D24" s="53" t="s">
        <v>566</v>
      </c>
      <c r="E24" s="53" t="s">
        <v>222</v>
      </c>
      <c r="F24" s="52"/>
      <c r="G24" s="50">
        <v>40000000</v>
      </c>
      <c r="H24" s="56">
        <v>2021</v>
      </c>
      <c r="I24" s="73" t="s">
        <v>106</v>
      </c>
      <c r="J24" s="58" t="s">
        <v>272</v>
      </c>
      <c r="K24" s="58"/>
      <c r="L24" s="53" t="s">
        <v>674</v>
      </c>
      <c r="M24" s="78"/>
      <c r="N24" s="79"/>
      <c r="O24" s="154"/>
    </row>
    <row r="25" spans="1:15" ht="244.5" customHeight="1" x14ac:dyDescent="0.3">
      <c r="A25" s="45" t="s">
        <v>681</v>
      </c>
      <c r="B25" s="51">
        <v>196</v>
      </c>
      <c r="C25" s="54" t="s">
        <v>155</v>
      </c>
      <c r="D25" s="53" t="s">
        <v>532</v>
      </c>
      <c r="E25" s="53" t="s">
        <v>138</v>
      </c>
      <c r="F25" s="52"/>
      <c r="G25" s="50">
        <v>505050000</v>
      </c>
      <c r="H25" s="56">
        <v>2021</v>
      </c>
      <c r="I25" s="73" t="s">
        <v>107</v>
      </c>
      <c r="J25" s="58" t="s">
        <v>273</v>
      </c>
      <c r="K25" s="58"/>
      <c r="L25" s="53" t="s">
        <v>531</v>
      </c>
      <c r="M25" s="78"/>
      <c r="N25" s="79"/>
      <c r="O25" s="154"/>
    </row>
    <row r="26" spans="1:15" ht="227.25" customHeight="1" x14ac:dyDescent="0.3">
      <c r="A26" s="45" t="s">
        <v>342</v>
      </c>
      <c r="B26" s="51">
        <v>197</v>
      </c>
      <c r="C26" s="54" t="s">
        <v>569</v>
      </c>
      <c r="D26" s="53" t="s">
        <v>288</v>
      </c>
      <c r="E26" s="53" t="s">
        <v>222</v>
      </c>
      <c r="F26" s="78"/>
      <c r="G26" s="50">
        <v>121000000</v>
      </c>
      <c r="H26" s="56">
        <v>2022</v>
      </c>
      <c r="I26" s="73" t="s">
        <v>106</v>
      </c>
      <c r="J26" s="58" t="s">
        <v>270</v>
      </c>
      <c r="K26" s="58" t="s">
        <v>416</v>
      </c>
      <c r="L26" s="53" t="s">
        <v>670</v>
      </c>
      <c r="M26" s="78"/>
      <c r="N26" s="79"/>
      <c r="O26" s="154"/>
    </row>
    <row r="27" spans="1:15" ht="145.5" customHeight="1" x14ac:dyDescent="0.3">
      <c r="A27" s="45" t="s">
        <v>349</v>
      </c>
      <c r="B27" s="51">
        <v>201</v>
      </c>
      <c r="C27" s="55" t="s">
        <v>332</v>
      </c>
      <c r="D27" s="89" t="s">
        <v>289</v>
      </c>
      <c r="E27" s="53" t="s">
        <v>222</v>
      </c>
      <c r="F27" s="52"/>
      <c r="G27" s="70">
        <v>120000000</v>
      </c>
      <c r="H27" s="56">
        <v>2022</v>
      </c>
      <c r="I27" s="47" t="s">
        <v>106</v>
      </c>
      <c r="J27" s="57" t="s">
        <v>274</v>
      </c>
      <c r="K27" s="57" t="s">
        <v>413</v>
      </c>
      <c r="L27" s="53" t="s">
        <v>297</v>
      </c>
      <c r="M27" s="78"/>
      <c r="N27" s="79"/>
      <c r="O27" s="154"/>
    </row>
    <row r="28" spans="1:15" ht="348" customHeight="1" x14ac:dyDescent="0.3">
      <c r="A28" s="45" t="s">
        <v>349</v>
      </c>
      <c r="B28" s="51">
        <v>203</v>
      </c>
      <c r="C28" s="55" t="s">
        <v>333</v>
      </c>
      <c r="D28" s="89" t="s">
        <v>295</v>
      </c>
      <c r="E28" s="53" t="s">
        <v>222</v>
      </c>
      <c r="F28" s="52"/>
      <c r="G28" s="70">
        <v>200000000</v>
      </c>
      <c r="H28" s="56">
        <v>2022</v>
      </c>
      <c r="I28" s="47" t="s">
        <v>106</v>
      </c>
      <c r="J28" s="57" t="s">
        <v>274</v>
      </c>
      <c r="K28" s="57" t="s">
        <v>413</v>
      </c>
      <c r="L28" s="53" t="s">
        <v>296</v>
      </c>
      <c r="M28" s="78"/>
      <c r="N28" s="79"/>
      <c r="O28" s="154"/>
    </row>
    <row r="29" spans="1:15" ht="197.25" customHeight="1" x14ac:dyDescent="0.3">
      <c r="A29" s="45" t="s">
        <v>349</v>
      </c>
      <c r="B29" s="51">
        <v>205</v>
      </c>
      <c r="C29" s="55" t="s">
        <v>224</v>
      </c>
      <c r="D29" s="89" t="s">
        <v>410</v>
      </c>
      <c r="E29" s="53" t="s">
        <v>222</v>
      </c>
      <c r="F29" s="52"/>
      <c r="G29" s="70">
        <v>100000000</v>
      </c>
      <c r="H29" s="56">
        <v>2022</v>
      </c>
      <c r="I29" s="47" t="s">
        <v>106</v>
      </c>
      <c r="J29" s="57" t="s">
        <v>274</v>
      </c>
      <c r="K29" s="57" t="s">
        <v>413</v>
      </c>
      <c r="L29" s="53" t="s">
        <v>223</v>
      </c>
      <c r="M29" s="78"/>
      <c r="N29" s="79"/>
      <c r="O29" s="154"/>
    </row>
    <row r="30" spans="1:15" ht="114.75" customHeight="1" x14ac:dyDescent="0.3">
      <c r="A30" s="45" t="s">
        <v>349</v>
      </c>
      <c r="B30" s="51">
        <v>206</v>
      </c>
      <c r="C30" s="55" t="s">
        <v>156</v>
      </c>
      <c r="D30" s="89" t="s">
        <v>328</v>
      </c>
      <c r="E30" s="53" t="s">
        <v>138</v>
      </c>
      <c r="F30" s="52"/>
      <c r="G30" s="70">
        <v>80000000</v>
      </c>
      <c r="H30" s="56">
        <v>2022</v>
      </c>
      <c r="I30" s="47" t="s">
        <v>106</v>
      </c>
      <c r="J30" s="57" t="s">
        <v>274</v>
      </c>
      <c r="K30" s="57" t="s">
        <v>413</v>
      </c>
      <c r="L30" s="53" t="s">
        <v>329</v>
      </c>
      <c r="M30" s="78"/>
      <c r="N30" s="79"/>
      <c r="O30" s="154"/>
    </row>
    <row r="31" spans="1:15" ht="122.25" customHeight="1" x14ac:dyDescent="0.3">
      <c r="A31" s="90" t="s">
        <v>346</v>
      </c>
      <c r="B31" s="138">
        <v>221</v>
      </c>
      <c r="C31" s="153" t="s">
        <v>610</v>
      </c>
      <c r="D31" s="80" t="s">
        <v>612</v>
      </c>
      <c r="E31" s="80" t="s">
        <v>132</v>
      </c>
      <c r="F31" s="81"/>
      <c r="G31" s="82">
        <v>5000000</v>
      </c>
      <c r="H31" s="83">
        <v>2022</v>
      </c>
      <c r="I31" s="84" t="s">
        <v>107</v>
      </c>
      <c r="J31" s="137" t="s">
        <v>275</v>
      </c>
      <c r="K31" s="137"/>
      <c r="L31" s="80" t="s">
        <v>212</v>
      </c>
      <c r="M31" s="81"/>
      <c r="N31" s="79"/>
      <c r="O31" s="154"/>
    </row>
    <row r="32" spans="1:15" ht="149.25" customHeight="1" x14ac:dyDescent="0.3">
      <c r="A32" s="45" t="s">
        <v>345</v>
      </c>
      <c r="B32" s="51">
        <v>226</v>
      </c>
      <c r="C32" s="54" t="s">
        <v>331</v>
      </c>
      <c r="D32" s="53" t="s">
        <v>357</v>
      </c>
      <c r="E32" s="53" t="s">
        <v>133</v>
      </c>
      <c r="F32" s="52"/>
      <c r="G32" s="50">
        <v>2500000</v>
      </c>
      <c r="H32" s="56">
        <v>2022</v>
      </c>
      <c r="I32" s="73" t="s">
        <v>106</v>
      </c>
      <c r="J32" s="58" t="s">
        <v>270</v>
      </c>
      <c r="K32" s="58" t="s">
        <v>416</v>
      </c>
      <c r="L32" s="53" t="s">
        <v>739</v>
      </c>
      <c r="M32" s="78"/>
      <c r="N32" s="79"/>
      <c r="O32" s="154"/>
    </row>
    <row r="33" spans="1:15" ht="187.5" customHeight="1" x14ac:dyDescent="0.3">
      <c r="A33" s="45" t="s">
        <v>347</v>
      </c>
      <c r="B33" s="51">
        <v>231</v>
      </c>
      <c r="C33" s="53" t="s">
        <v>193</v>
      </c>
      <c r="D33" s="53" t="s">
        <v>276</v>
      </c>
      <c r="E33" s="53" t="s">
        <v>157</v>
      </c>
      <c r="F33" s="52"/>
      <c r="G33" s="50">
        <v>42000000</v>
      </c>
      <c r="H33" s="56">
        <v>2021</v>
      </c>
      <c r="I33" s="73" t="s">
        <v>355</v>
      </c>
      <c r="J33" s="58" t="s">
        <v>268</v>
      </c>
      <c r="K33" s="58" t="s">
        <v>415</v>
      </c>
      <c r="L33" s="53" t="s">
        <v>543</v>
      </c>
      <c r="M33" s="78"/>
      <c r="N33" s="79"/>
      <c r="O33" s="154"/>
    </row>
    <row r="34" spans="1:15" ht="362.25" customHeight="1" x14ac:dyDescent="0.3">
      <c r="A34" s="45" t="s">
        <v>347</v>
      </c>
      <c r="B34" s="102">
        <v>233</v>
      </c>
      <c r="C34" s="114" t="s">
        <v>194</v>
      </c>
      <c r="D34" s="114" t="s">
        <v>772</v>
      </c>
      <c r="E34" s="53" t="s">
        <v>157</v>
      </c>
      <c r="F34" s="103"/>
      <c r="G34" s="111">
        <v>57000000</v>
      </c>
      <c r="H34" s="113">
        <v>2021</v>
      </c>
      <c r="I34" s="73" t="s">
        <v>571</v>
      </c>
      <c r="J34" s="119" t="s">
        <v>572</v>
      </c>
      <c r="K34" s="119"/>
      <c r="L34" s="114" t="s">
        <v>544</v>
      </c>
      <c r="M34" s="107"/>
      <c r="N34" s="108"/>
      <c r="O34" s="155"/>
    </row>
    <row r="35" spans="1:15" ht="168" customHeight="1" x14ac:dyDescent="0.3">
      <c r="A35" s="45" t="s">
        <v>348</v>
      </c>
      <c r="B35" s="102">
        <v>235</v>
      </c>
      <c r="C35" s="114" t="s">
        <v>196</v>
      </c>
      <c r="D35" s="114" t="s">
        <v>208</v>
      </c>
      <c r="E35" s="53" t="s">
        <v>157</v>
      </c>
      <c r="F35" s="103"/>
      <c r="G35" s="111">
        <v>145000000</v>
      </c>
      <c r="H35" s="113">
        <v>2021</v>
      </c>
      <c r="I35" s="73" t="s">
        <v>106</v>
      </c>
      <c r="J35" s="119" t="s">
        <v>274</v>
      </c>
      <c r="K35" s="119" t="s">
        <v>418</v>
      </c>
      <c r="L35" s="114" t="s">
        <v>545</v>
      </c>
      <c r="M35" s="107"/>
      <c r="N35" s="108"/>
      <c r="O35" s="155"/>
    </row>
    <row r="36" spans="1:15" ht="160.5" customHeight="1" x14ac:dyDescent="0.3">
      <c r="A36" s="45" t="s">
        <v>348</v>
      </c>
      <c r="B36" s="51">
        <v>239</v>
      </c>
      <c r="C36" s="53" t="s">
        <v>197</v>
      </c>
      <c r="D36" s="53" t="s">
        <v>198</v>
      </c>
      <c r="E36" s="53" t="s">
        <v>157</v>
      </c>
      <c r="F36" s="52"/>
      <c r="G36" s="50">
        <v>31000000</v>
      </c>
      <c r="H36" s="56">
        <v>2021</v>
      </c>
      <c r="I36" s="73" t="s">
        <v>106</v>
      </c>
      <c r="J36" s="58" t="s">
        <v>274</v>
      </c>
      <c r="K36" s="58" t="s">
        <v>419</v>
      </c>
      <c r="L36" s="53" t="s">
        <v>546</v>
      </c>
      <c r="M36" s="78"/>
      <c r="N36" s="79"/>
      <c r="O36" s="154"/>
    </row>
    <row r="37" spans="1:15" ht="265.5" customHeight="1" x14ac:dyDescent="0.3">
      <c r="A37" s="45" t="s">
        <v>348</v>
      </c>
      <c r="B37" s="51">
        <v>242</v>
      </c>
      <c r="C37" s="53" t="s">
        <v>199</v>
      </c>
      <c r="D37" s="53" t="s">
        <v>148</v>
      </c>
      <c r="E37" s="53" t="s">
        <v>157</v>
      </c>
      <c r="F37" s="52"/>
      <c r="G37" s="50">
        <v>24000000</v>
      </c>
      <c r="H37" s="56">
        <v>2021</v>
      </c>
      <c r="I37" s="73" t="s">
        <v>106</v>
      </c>
      <c r="J37" s="58" t="s">
        <v>274</v>
      </c>
      <c r="K37" s="58" t="s">
        <v>419</v>
      </c>
      <c r="L37" s="53" t="s">
        <v>547</v>
      </c>
      <c r="M37" s="78"/>
      <c r="N37" s="79"/>
      <c r="O37" s="154"/>
    </row>
    <row r="38" spans="1:15" ht="117.75" customHeight="1" x14ac:dyDescent="0.3">
      <c r="A38" s="45" t="s">
        <v>681</v>
      </c>
      <c r="B38" s="51">
        <v>243</v>
      </c>
      <c r="C38" s="53" t="s">
        <v>203</v>
      </c>
      <c r="D38" s="53" t="s">
        <v>691</v>
      </c>
      <c r="E38" s="53" t="s">
        <v>157</v>
      </c>
      <c r="F38" s="52"/>
      <c r="G38" s="50">
        <v>24500000</v>
      </c>
      <c r="H38" s="56">
        <v>2021</v>
      </c>
      <c r="I38" s="84" t="s">
        <v>107</v>
      </c>
      <c r="J38" s="58" t="s">
        <v>273</v>
      </c>
      <c r="K38" s="58"/>
      <c r="L38" s="53" t="s">
        <v>548</v>
      </c>
      <c r="M38" s="78"/>
      <c r="N38" s="79"/>
      <c r="O38" s="154"/>
    </row>
    <row r="39" spans="1:15" ht="208.5" customHeight="1" x14ac:dyDescent="0.3">
      <c r="A39" s="45" t="s">
        <v>344</v>
      </c>
      <c r="B39" s="102">
        <v>250</v>
      </c>
      <c r="C39" s="114" t="s">
        <v>225</v>
      </c>
      <c r="D39" s="114" t="s">
        <v>672</v>
      </c>
      <c r="E39" s="106" t="s">
        <v>290</v>
      </c>
      <c r="F39" s="103"/>
      <c r="G39" s="111">
        <v>25000000</v>
      </c>
      <c r="H39" s="113">
        <v>2021</v>
      </c>
      <c r="I39" s="47" t="s">
        <v>106</v>
      </c>
      <c r="J39" s="119" t="s">
        <v>270</v>
      </c>
      <c r="K39" s="119" t="s">
        <v>424</v>
      </c>
      <c r="L39" s="120" t="s">
        <v>673</v>
      </c>
      <c r="M39" s="107"/>
      <c r="N39" s="108"/>
      <c r="O39" s="155"/>
    </row>
    <row r="40" spans="1:15" ht="216" customHeight="1" x14ac:dyDescent="0.3">
      <c r="A40" s="45" t="s">
        <v>681</v>
      </c>
      <c r="B40" s="51">
        <v>260</v>
      </c>
      <c r="C40" s="53" t="s">
        <v>644</v>
      </c>
      <c r="D40" s="53" t="s">
        <v>643</v>
      </c>
      <c r="E40" s="53" t="s">
        <v>149</v>
      </c>
      <c r="F40" s="147"/>
      <c r="G40" s="50">
        <v>50000000</v>
      </c>
      <c r="H40" s="56">
        <v>2023</v>
      </c>
      <c r="I40" s="84" t="s">
        <v>107</v>
      </c>
      <c r="J40" s="58" t="s">
        <v>273</v>
      </c>
      <c r="K40" s="58"/>
      <c r="L40" s="53" t="s">
        <v>645</v>
      </c>
      <c r="M40" s="78"/>
      <c r="N40" s="79"/>
      <c r="O40" s="154"/>
    </row>
    <row r="41" spans="1:15" ht="194.25" customHeight="1" x14ac:dyDescent="0.3">
      <c r="A41" s="45" t="s">
        <v>349</v>
      </c>
      <c r="B41" s="51">
        <v>261</v>
      </c>
      <c r="C41" s="53" t="s">
        <v>628</v>
      </c>
      <c r="D41" s="53" t="s">
        <v>627</v>
      </c>
      <c r="E41" s="53" t="s">
        <v>149</v>
      </c>
      <c r="F41" s="52"/>
      <c r="G41" s="50">
        <v>17000000</v>
      </c>
      <c r="H41" s="56">
        <v>2022</v>
      </c>
      <c r="I41" s="73" t="s">
        <v>106</v>
      </c>
      <c r="J41" s="58" t="s">
        <v>274</v>
      </c>
      <c r="K41" s="58" t="s">
        <v>413</v>
      </c>
      <c r="L41" s="53" t="s">
        <v>277</v>
      </c>
      <c r="M41" s="78"/>
      <c r="N41" s="79"/>
      <c r="O41" s="154"/>
    </row>
    <row r="42" spans="1:15" ht="244.5" customHeight="1" x14ac:dyDescent="0.3">
      <c r="A42" s="45" t="s">
        <v>681</v>
      </c>
      <c r="B42" s="51">
        <v>263</v>
      </c>
      <c r="C42" s="53" t="s">
        <v>630</v>
      </c>
      <c r="D42" s="53" t="s">
        <v>631</v>
      </c>
      <c r="E42" s="53" t="s">
        <v>149</v>
      </c>
      <c r="F42" s="52"/>
      <c r="G42" s="50">
        <v>30800000</v>
      </c>
      <c r="H42" s="56">
        <v>2022</v>
      </c>
      <c r="I42" s="84" t="s">
        <v>107</v>
      </c>
      <c r="J42" s="58" t="s">
        <v>273</v>
      </c>
      <c r="K42" s="58"/>
      <c r="L42" s="53" t="s">
        <v>431</v>
      </c>
      <c r="M42" s="78"/>
      <c r="N42" s="79"/>
      <c r="O42" s="154"/>
    </row>
    <row r="43" spans="1:15" ht="150.75" customHeight="1" x14ac:dyDescent="0.3">
      <c r="A43" s="45" t="s">
        <v>345</v>
      </c>
      <c r="B43" s="51">
        <v>265</v>
      </c>
      <c r="C43" s="53" t="s">
        <v>150</v>
      </c>
      <c r="D43" s="53" t="s">
        <v>633</v>
      </c>
      <c r="E43" s="53" t="s">
        <v>149</v>
      </c>
      <c r="F43" s="52"/>
      <c r="G43" s="50">
        <v>12000000</v>
      </c>
      <c r="H43" s="56">
        <v>2020</v>
      </c>
      <c r="I43" s="73" t="s">
        <v>106</v>
      </c>
      <c r="J43" s="58" t="s">
        <v>270</v>
      </c>
      <c r="K43" s="58" t="s">
        <v>417</v>
      </c>
      <c r="L43" s="53" t="s">
        <v>218</v>
      </c>
      <c r="M43" s="97"/>
      <c r="N43" s="79"/>
      <c r="O43" s="154"/>
    </row>
    <row r="44" spans="1:15" ht="99.75" customHeight="1" x14ac:dyDescent="0.3">
      <c r="A44" s="45" t="s">
        <v>340</v>
      </c>
      <c r="B44" s="51">
        <v>266</v>
      </c>
      <c r="C44" s="80" t="s">
        <v>151</v>
      </c>
      <c r="D44" s="80" t="s">
        <v>368</v>
      </c>
      <c r="E44" s="80" t="s">
        <v>153</v>
      </c>
      <c r="F44" s="91"/>
      <c r="G44" s="82">
        <v>15000000</v>
      </c>
      <c r="H44" s="83">
        <v>2023</v>
      </c>
      <c r="I44" s="47" t="s">
        <v>106</v>
      </c>
      <c r="J44" s="59" t="s">
        <v>269</v>
      </c>
      <c r="K44" s="59" t="s">
        <v>414</v>
      </c>
      <c r="L44" s="53" t="s">
        <v>124</v>
      </c>
      <c r="M44" s="96"/>
      <c r="N44" s="79"/>
      <c r="O44" s="154"/>
    </row>
    <row r="45" spans="1:15" ht="214.5" customHeight="1" x14ac:dyDescent="0.3">
      <c r="A45" s="45" t="s">
        <v>340</v>
      </c>
      <c r="B45" s="102">
        <v>267</v>
      </c>
      <c r="C45" s="114" t="s">
        <v>423</v>
      </c>
      <c r="D45" s="114" t="s">
        <v>667</v>
      </c>
      <c r="E45" s="114" t="s">
        <v>153</v>
      </c>
      <c r="F45" s="107"/>
      <c r="G45" s="111">
        <v>22500000</v>
      </c>
      <c r="H45" s="113">
        <v>2024</v>
      </c>
      <c r="I45" s="179" t="s">
        <v>125</v>
      </c>
      <c r="J45" s="119" t="s">
        <v>272</v>
      </c>
      <c r="K45" s="59"/>
      <c r="L45" s="114" t="s">
        <v>124</v>
      </c>
      <c r="M45" s="123"/>
      <c r="N45" s="108"/>
      <c r="O45" s="155"/>
    </row>
    <row r="46" spans="1:15" ht="265.5" customHeight="1" x14ac:dyDescent="0.3">
      <c r="A46" s="45" t="s">
        <v>345</v>
      </c>
      <c r="B46" s="102">
        <v>270</v>
      </c>
      <c r="C46" s="114" t="s">
        <v>466</v>
      </c>
      <c r="D46" s="114" t="s">
        <v>369</v>
      </c>
      <c r="E46" s="114" t="s">
        <v>158</v>
      </c>
      <c r="F46" s="103"/>
      <c r="G46" s="111">
        <v>27000000</v>
      </c>
      <c r="H46" s="113">
        <v>2022</v>
      </c>
      <c r="I46" s="73" t="s">
        <v>106</v>
      </c>
      <c r="J46" s="119" t="s">
        <v>270</v>
      </c>
      <c r="K46" s="119" t="s">
        <v>416</v>
      </c>
      <c r="L46" s="114" t="s">
        <v>460</v>
      </c>
      <c r="M46" s="121"/>
      <c r="N46" s="108"/>
      <c r="O46" s="155"/>
    </row>
    <row r="47" spans="1:15" ht="87.75" customHeight="1" x14ac:dyDescent="0.3">
      <c r="A47" s="45" t="s">
        <v>340</v>
      </c>
      <c r="B47" s="51">
        <v>271</v>
      </c>
      <c r="C47" s="53" t="s">
        <v>159</v>
      </c>
      <c r="D47" s="53" t="s">
        <v>160</v>
      </c>
      <c r="E47" s="53" t="s">
        <v>161</v>
      </c>
      <c r="F47" s="52"/>
      <c r="G47" s="50">
        <v>7000000</v>
      </c>
      <c r="H47" s="56">
        <v>2021</v>
      </c>
      <c r="I47" s="47" t="s">
        <v>106</v>
      </c>
      <c r="J47" s="57" t="s">
        <v>269</v>
      </c>
      <c r="K47" s="57" t="s">
        <v>414</v>
      </c>
      <c r="L47" s="53" t="s">
        <v>646</v>
      </c>
      <c r="M47" s="97"/>
      <c r="N47" s="79"/>
      <c r="O47" s="154"/>
    </row>
    <row r="48" spans="1:15" ht="312.75" customHeight="1" x14ac:dyDescent="0.3">
      <c r="A48" s="45" t="s">
        <v>340</v>
      </c>
      <c r="B48" s="51">
        <v>272</v>
      </c>
      <c r="C48" s="53" t="s">
        <v>162</v>
      </c>
      <c r="D48" s="53" t="s">
        <v>358</v>
      </c>
      <c r="E48" s="53" t="s">
        <v>163</v>
      </c>
      <c r="F48" s="52"/>
      <c r="G48" s="50">
        <v>28000000</v>
      </c>
      <c r="H48" s="56">
        <v>2022</v>
      </c>
      <c r="I48" s="47" t="s">
        <v>106</v>
      </c>
      <c r="J48" s="57" t="s">
        <v>269</v>
      </c>
      <c r="K48" s="57" t="s">
        <v>414</v>
      </c>
      <c r="L48" s="53" t="s">
        <v>164</v>
      </c>
      <c r="M48" s="97"/>
      <c r="N48" s="79"/>
      <c r="O48" s="154"/>
    </row>
    <row r="49" spans="1:15" ht="178.5" customHeight="1" x14ac:dyDescent="0.3">
      <c r="A49" s="45" t="s">
        <v>341</v>
      </c>
      <c r="B49" s="102">
        <v>275</v>
      </c>
      <c r="C49" s="114" t="s">
        <v>473</v>
      </c>
      <c r="D49" s="114" t="s">
        <v>474</v>
      </c>
      <c r="E49" s="114" t="s">
        <v>165</v>
      </c>
      <c r="F49" s="103"/>
      <c r="G49" s="111">
        <v>7000000</v>
      </c>
      <c r="H49" s="113">
        <v>2022</v>
      </c>
      <c r="I49" s="73" t="s">
        <v>106</v>
      </c>
      <c r="J49" s="119" t="s">
        <v>272</v>
      </c>
      <c r="K49" s="119"/>
      <c r="L49" s="114" t="s">
        <v>549</v>
      </c>
      <c r="M49" s="121"/>
      <c r="N49" s="108"/>
      <c r="O49" s="155"/>
    </row>
    <row r="50" spans="1:15" ht="216.75" customHeight="1" x14ac:dyDescent="0.3">
      <c r="A50" s="45" t="s">
        <v>337</v>
      </c>
      <c r="B50" s="102">
        <v>276</v>
      </c>
      <c r="C50" s="114" t="s">
        <v>330</v>
      </c>
      <c r="D50" s="114" t="s">
        <v>478</v>
      </c>
      <c r="E50" s="114" t="s">
        <v>165</v>
      </c>
      <c r="F50" s="103"/>
      <c r="G50" s="111">
        <v>20000000</v>
      </c>
      <c r="H50" s="113">
        <v>2023</v>
      </c>
      <c r="I50" s="73" t="s">
        <v>106</v>
      </c>
      <c r="J50" s="119" t="s">
        <v>271</v>
      </c>
      <c r="K50" s="119" t="s">
        <v>420</v>
      </c>
      <c r="L50" s="114" t="s">
        <v>550</v>
      </c>
      <c r="M50" s="121"/>
      <c r="N50" s="108"/>
      <c r="O50" s="155"/>
    </row>
    <row r="51" spans="1:15" ht="175.5" customHeight="1" x14ac:dyDescent="0.3">
      <c r="A51" s="45" t="s">
        <v>338</v>
      </c>
      <c r="B51" s="102">
        <v>277</v>
      </c>
      <c r="C51" s="114" t="s">
        <v>167</v>
      </c>
      <c r="D51" s="114" t="s">
        <v>479</v>
      </c>
      <c r="E51" s="114" t="s">
        <v>165</v>
      </c>
      <c r="F51" s="103"/>
      <c r="G51" s="111">
        <v>20000000</v>
      </c>
      <c r="H51" s="113">
        <v>2024</v>
      </c>
      <c r="I51" s="73" t="s">
        <v>106</v>
      </c>
      <c r="J51" s="119" t="s">
        <v>271</v>
      </c>
      <c r="K51" s="119" t="s">
        <v>420</v>
      </c>
      <c r="L51" s="114" t="s">
        <v>432</v>
      </c>
      <c r="M51" s="121"/>
      <c r="N51" s="108"/>
      <c r="O51" s="155"/>
    </row>
    <row r="52" spans="1:15" ht="213.75" customHeight="1" x14ac:dyDescent="0.3">
      <c r="A52" s="45" t="s">
        <v>350</v>
      </c>
      <c r="B52" s="102">
        <v>281</v>
      </c>
      <c r="C52" s="114" t="s">
        <v>477</v>
      </c>
      <c r="D52" s="114" t="s">
        <v>497</v>
      </c>
      <c r="E52" s="114" t="s">
        <v>165</v>
      </c>
      <c r="F52" s="103"/>
      <c r="G52" s="111">
        <v>5000000</v>
      </c>
      <c r="H52" s="113">
        <v>2022</v>
      </c>
      <c r="I52" s="47" t="s">
        <v>106</v>
      </c>
      <c r="J52" s="105" t="s">
        <v>274</v>
      </c>
      <c r="K52" s="105" t="s">
        <v>412</v>
      </c>
      <c r="L52" s="114" t="s">
        <v>168</v>
      </c>
      <c r="M52" s="121"/>
      <c r="N52" s="108"/>
      <c r="O52" s="155"/>
    </row>
    <row r="53" spans="1:15" ht="255" customHeight="1" x14ac:dyDescent="0.3">
      <c r="A53" s="45" t="s">
        <v>345</v>
      </c>
      <c r="B53" s="102">
        <v>284</v>
      </c>
      <c r="C53" s="114" t="s">
        <v>169</v>
      </c>
      <c r="D53" s="114" t="s">
        <v>551</v>
      </c>
      <c r="E53" s="114" t="s">
        <v>165</v>
      </c>
      <c r="F53" s="103"/>
      <c r="G53" s="111">
        <v>12000000</v>
      </c>
      <c r="H53" s="113">
        <v>2022</v>
      </c>
      <c r="I53" s="73" t="s">
        <v>106</v>
      </c>
      <c r="J53" s="119" t="s">
        <v>270</v>
      </c>
      <c r="K53" s="119" t="s">
        <v>416</v>
      </c>
      <c r="L53" s="114" t="s">
        <v>168</v>
      </c>
      <c r="M53" s="121"/>
      <c r="N53" s="108"/>
      <c r="O53" s="155"/>
    </row>
    <row r="54" spans="1:15" ht="177" customHeight="1" x14ac:dyDescent="0.3">
      <c r="A54" s="45" t="s">
        <v>345</v>
      </c>
      <c r="B54" s="102">
        <v>285</v>
      </c>
      <c r="C54" s="114" t="s">
        <v>480</v>
      </c>
      <c r="D54" s="114" t="s">
        <v>481</v>
      </c>
      <c r="E54" s="114" t="s">
        <v>165</v>
      </c>
      <c r="F54" s="103"/>
      <c r="G54" s="111">
        <v>2500000</v>
      </c>
      <c r="H54" s="113">
        <v>2022</v>
      </c>
      <c r="I54" s="73" t="s">
        <v>106</v>
      </c>
      <c r="J54" s="119" t="s">
        <v>270</v>
      </c>
      <c r="K54" s="119" t="s">
        <v>416</v>
      </c>
      <c r="L54" s="114" t="s">
        <v>170</v>
      </c>
      <c r="M54" s="121"/>
      <c r="N54" s="108"/>
      <c r="O54" s="155"/>
    </row>
    <row r="55" spans="1:15" ht="126.75" customHeight="1" x14ac:dyDescent="0.3">
      <c r="A55" s="45" t="s">
        <v>681</v>
      </c>
      <c r="B55" s="102">
        <v>286</v>
      </c>
      <c r="C55" s="114" t="s">
        <v>171</v>
      </c>
      <c r="D55" s="114" t="s">
        <v>483</v>
      </c>
      <c r="E55" s="114" t="s">
        <v>165</v>
      </c>
      <c r="F55" s="103"/>
      <c r="G55" s="111">
        <v>10200000</v>
      </c>
      <c r="H55" s="113">
        <v>2024</v>
      </c>
      <c r="I55" s="84" t="s">
        <v>107</v>
      </c>
      <c r="J55" s="119" t="s">
        <v>273</v>
      </c>
      <c r="K55" s="131"/>
      <c r="L55" s="114" t="s">
        <v>172</v>
      </c>
      <c r="M55" s="121"/>
      <c r="N55" s="108"/>
      <c r="O55" s="155"/>
    </row>
    <row r="56" spans="1:15" ht="205.5" customHeight="1" x14ac:dyDescent="0.3">
      <c r="A56" s="45" t="s">
        <v>680</v>
      </c>
      <c r="B56" s="102">
        <v>290</v>
      </c>
      <c r="C56" s="114" t="s">
        <v>173</v>
      </c>
      <c r="D56" s="114" t="s">
        <v>174</v>
      </c>
      <c r="E56" s="114" t="s">
        <v>165</v>
      </c>
      <c r="F56" s="103"/>
      <c r="G56" s="111">
        <v>15000000</v>
      </c>
      <c r="H56" s="113">
        <v>2023</v>
      </c>
      <c r="I56" s="73" t="s">
        <v>426</v>
      </c>
      <c r="J56" s="119" t="s">
        <v>651</v>
      </c>
      <c r="K56" s="119"/>
      <c r="L56" s="114" t="s">
        <v>175</v>
      </c>
      <c r="M56" s="121"/>
      <c r="N56" s="108"/>
      <c r="O56" s="155"/>
    </row>
    <row r="57" spans="1:15" ht="133.5" customHeight="1" x14ac:dyDescent="0.3">
      <c r="A57" s="45" t="s">
        <v>346</v>
      </c>
      <c r="B57" s="102">
        <v>291</v>
      </c>
      <c r="C57" s="114" t="s">
        <v>176</v>
      </c>
      <c r="D57" s="114" t="s">
        <v>552</v>
      </c>
      <c r="E57" s="114" t="s">
        <v>165</v>
      </c>
      <c r="F57" s="103"/>
      <c r="G57" s="111">
        <v>18000000</v>
      </c>
      <c r="H57" s="113">
        <v>2023</v>
      </c>
      <c r="I57" s="73" t="s">
        <v>107</v>
      </c>
      <c r="J57" s="119" t="s">
        <v>275</v>
      </c>
      <c r="K57" s="131"/>
      <c r="L57" s="114" t="s">
        <v>166</v>
      </c>
      <c r="M57" s="121"/>
      <c r="N57" s="108"/>
      <c r="O57" s="155"/>
    </row>
    <row r="58" spans="1:15" ht="288" customHeight="1" x14ac:dyDescent="0.3">
      <c r="A58" s="45" t="s">
        <v>345</v>
      </c>
      <c r="B58" s="102">
        <v>295</v>
      </c>
      <c r="C58" s="114" t="s">
        <v>178</v>
      </c>
      <c r="D58" s="114" t="s">
        <v>487</v>
      </c>
      <c r="E58" s="114" t="s">
        <v>165</v>
      </c>
      <c r="F58" s="103"/>
      <c r="G58" s="111">
        <v>10000000</v>
      </c>
      <c r="H58" s="113">
        <v>2022</v>
      </c>
      <c r="I58" s="73" t="s">
        <v>106</v>
      </c>
      <c r="J58" s="119" t="s">
        <v>270</v>
      </c>
      <c r="K58" s="119" t="s">
        <v>416</v>
      </c>
      <c r="L58" s="114" t="s">
        <v>179</v>
      </c>
      <c r="M58" s="121"/>
      <c r="N58" s="108"/>
      <c r="O58" s="155"/>
    </row>
    <row r="59" spans="1:15" ht="190.5" customHeight="1" x14ac:dyDescent="0.3">
      <c r="A59" s="45" t="s">
        <v>345</v>
      </c>
      <c r="B59" s="102">
        <v>297</v>
      </c>
      <c r="C59" s="114" t="s">
        <v>180</v>
      </c>
      <c r="D59" s="114" t="s">
        <v>553</v>
      </c>
      <c r="E59" s="114" t="s">
        <v>165</v>
      </c>
      <c r="F59" s="103"/>
      <c r="G59" s="111">
        <v>10000000</v>
      </c>
      <c r="H59" s="113">
        <v>2023</v>
      </c>
      <c r="I59" s="73" t="s">
        <v>106</v>
      </c>
      <c r="J59" s="119" t="s">
        <v>270</v>
      </c>
      <c r="K59" s="119" t="s">
        <v>416</v>
      </c>
      <c r="L59" s="114" t="s">
        <v>179</v>
      </c>
      <c r="M59" s="121"/>
      <c r="N59" s="108"/>
      <c r="O59" s="155"/>
    </row>
    <row r="60" spans="1:15" ht="232.5" customHeight="1" x14ac:dyDescent="0.3">
      <c r="A60" s="45" t="s">
        <v>341</v>
      </c>
      <c r="B60" s="102">
        <v>298</v>
      </c>
      <c r="C60" s="114" t="s">
        <v>181</v>
      </c>
      <c r="D60" s="114" t="s">
        <v>490</v>
      </c>
      <c r="E60" s="114" t="s">
        <v>165</v>
      </c>
      <c r="F60" s="103"/>
      <c r="G60" s="111">
        <v>7000000</v>
      </c>
      <c r="H60" s="113">
        <v>2022</v>
      </c>
      <c r="I60" s="73" t="s">
        <v>106</v>
      </c>
      <c r="J60" s="119" t="s">
        <v>272</v>
      </c>
      <c r="K60" s="119"/>
      <c r="L60" s="114" t="s">
        <v>433</v>
      </c>
      <c r="M60" s="121"/>
      <c r="N60" s="108"/>
      <c r="O60" s="155"/>
    </row>
    <row r="61" spans="1:15" ht="167.25" customHeight="1" x14ac:dyDescent="0.3">
      <c r="A61" s="45" t="s">
        <v>347</v>
      </c>
      <c r="B61" s="102">
        <v>299</v>
      </c>
      <c r="C61" s="114" t="s">
        <v>183</v>
      </c>
      <c r="D61" s="114" t="s">
        <v>207</v>
      </c>
      <c r="E61" s="114" t="s">
        <v>182</v>
      </c>
      <c r="F61" s="103"/>
      <c r="G61" s="111">
        <v>5500000</v>
      </c>
      <c r="H61" s="113">
        <v>2021</v>
      </c>
      <c r="I61" s="73" t="s">
        <v>106</v>
      </c>
      <c r="J61" s="119" t="s">
        <v>274</v>
      </c>
      <c r="K61" s="119" t="s">
        <v>415</v>
      </c>
      <c r="L61" s="114" t="s">
        <v>453</v>
      </c>
      <c r="M61" s="121"/>
      <c r="N61" s="108"/>
      <c r="O61" s="155"/>
    </row>
    <row r="62" spans="1:15" ht="361.5" customHeight="1" x14ac:dyDescent="0.3">
      <c r="A62" s="45" t="s">
        <v>345</v>
      </c>
      <c r="B62" s="51">
        <v>304</v>
      </c>
      <c r="C62" s="53" t="s">
        <v>186</v>
      </c>
      <c r="D62" s="53" t="s">
        <v>422</v>
      </c>
      <c r="E62" s="53" t="s">
        <v>110</v>
      </c>
      <c r="F62" s="52"/>
      <c r="G62" s="50">
        <v>30000000</v>
      </c>
      <c r="H62" s="56">
        <v>2023</v>
      </c>
      <c r="I62" s="73" t="s">
        <v>106</v>
      </c>
      <c r="J62" s="58" t="s">
        <v>270</v>
      </c>
      <c r="K62" s="58" t="s">
        <v>416</v>
      </c>
      <c r="L62" s="53" t="s">
        <v>359</v>
      </c>
      <c r="M62" s="97"/>
      <c r="N62" s="79"/>
      <c r="O62" s="154"/>
    </row>
    <row r="63" spans="1:15" ht="183.75" customHeight="1" x14ac:dyDescent="0.3">
      <c r="A63" s="45" t="s">
        <v>342</v>
      </c>
      <c r="B63" s="51">
        <v>305</v>
      </c>
      <c r="C63" s="53" t="s">
        <v>189</v>
      </c>
      <c r="D63" s="53" t="s">
        <v>190</v>
      </c>
      <c r="E63" s="53" t="s">
        <v>110</v>
      </c>
      <c r="F63" s="52"/>
      <c r="G63" s="50">
        <v>50000000</v>
      </c>
      <c r="H63" s="56">
        <v>2021</v>
      </c>
      <c r="I63" s="73" t="s">
        <v>106</v>
      </c>
      <c r="J63" s="58" t="s">
        <v>270</v>
      </c>
      <c r="K63" s="58" t="s">
        <v>417</v>
      </c>
      <c r="L63" s="53" t="s">
        <v>188</v>
      </c>
      <c r="M63" s="97"/>
      <c r="N63" s="79"/>
      <c r="O63" s="154"/>
    </row>
    <row r="64" spans="1:15" ht="198" customHeight="1" x14ac:dyDescent="0.3">
      <c r="A64" s="45" t="s">
        <v>336</v>
      </c>
      <c r="B64" s="102">
        <v>306</v>
      </c>
      <c r="C64" s="114" t="s">
        <v>184</v>
      </c>
      <c r="D64" s="114" t="s">
        <v>219</v>
      </c>
      <c r="E64" s="114" t="s">
        <v>191</v>
      </c>
      <c r="F64" s="103"/>
      <c r="G64" s="111">
        <v>8000000</v>
      </c>
      <c r="H64" s="113">
        <v>2021</v>
      </c>
      <c r="I64" s="73" t="s">
        <v>782</v>
      </c>
      <c r="J64" s="119" t="s">
        <v>273</v>
      </c>
      <c r="K64" s="124"/>
      <c r="L64" s="114" t="s">
        <v>185</v>
      </c>
      <c r="M64" s="121"/>
      <c r="N64" s="108"/>
      <c r="O64" s="155"/>
    </row>
    <row r="65" spans="1:15" ht="372" customHeight="1" x14ac:dyDescent="0.3">
      <c r="A65" s="45" t="s">
        <v>680</v>
      </c>
      <c r="B65" s="51">
        <v>313</v>
      </c>
      <c r="C65" s="53" t="s">
        <v>192</v>
      </c>
      <c r="D65" s="53" t="s">
        <v>693</v>
      </c>
      <c r="E65" s="53" t="s">
        <v>138</v>
      </c>
      <c r="F65" s="52"/>
      <c r="G65" s="50">
        <v>40000000</v>
      </c>
      <c r="H65" s="56">
        <v>2021</v>
      </c>
      <c r="I65" s="73" t="s">
        <v>106</v>
      </c>
      <c r="J65" s="58" t="s">
        <v>273</v>
      </c>
      <c r="K65" s="58"/>
      <c r="L65" s="53" t="s">
        <v>735</v>
      </c>
      <c r="M65" s="97"/>
      <c r="N65" s="79"/>
      <c r="O65" s="154"/>
    </row>
    <row r="66" spans="1:15" ht="375" customHeight="1" x14ac:dyDescent="0.3">
      <c r="A66" s="45" t="s">
        <v>348</v>
      </c>
      <c r="B66" s="51">
        <v>315</v>
      </c>
      <c r="C66" s="53" t="s">
        <v>204</v>
      </c>
      <c r="D66" s="53" t="s">
        <v>692</v>
      </c>
      <c r="E66" s="53" t="s">
        <v>157</v>
      </c>
      <c r="F66" s="52"/>
      <c r="G66" s="50">
        <v>18000000</v>
      </c>
      <c r="H66" s="56">
        <v>2021</v>
      </c>
      <c r="I66" s="73" t="s">
        <v>106</v>
      </c>
      <c r="J66" s="58" t="s">
        <v>274</v>
      </c>
      <c r="K66" s="58" t="s">
        <v>419</v>
      </c>
      <c r="L66" s="53" t="s">
        <v>554</v>
      </c>
      <c r="M66" s="97"/>
      <c r="N66" s="79"/>
      <c r="O66" s="154"/>
    </row>
    <row r="67" spans="1:15" ht="39.75" customHeight="1" x14ac:dyDescent="0.3">
      <c r="A67" s="45" t="s">
        <v>681</v>
      </c>
      <c r="B67" s="51">
        <v>316</v>
      </c>
      <c r="C67" s="53" t="s">
        <v>206</v>
      </c>
      <c r="D67" s="53" t="s">
        <v>209</v>
      </c>
      <c r="E67" s="53" t="s">
        <v>127</v>
      </c>
      <c r="F67" s="52"/>
      <c r="G67" s="50">
        <v>7000000</v>
      </c>
      <c r="H67" s="56">
        <v>2027</v>
      </c>
      <c r="I67" s="84" t="s">
        <v>107</v>
      </c>
      <c r="J67" s="58" t="s">
        <v>273</v>
      </c>
      <c r="K67" s="58"/>
      <c r="L67" s="53" t="s">
        <v>124</v>
      </c>
      <c r="M67" s="97"/>
      <c r="N67" s="79"/>
      <c r="O67" s="154"/>
    </row>
    <row r="68" spans="1:15" ht="356.25" customHeight="1" x14ac:dyDescent="0.3">
      <c r="A68" s="45" t="s">
        <v>346</v>
      </c>
      <c r="B68" s="51">
        <v>321</v>
      </c>
      <c r="C68" s="53" t="s">
        <v>580</v>
      </c>
      <c r="D68" s="53" t="s">
        <v>722</v>
      </c>
      <c r="E68" s="53" t="s">
        <v>222</v>
      </c>
      <c r="F68" s="52"/>
      <c r="G68" s="50">
        <v>35000000</v>
      </c>
      <c r="H68" s="56">
        <v>2022</v>
      </c>
      <c r="I68" s="73" t="s">
        <v>107</v>
      </c>
      <c r="J68" s="58" t="s">
        <v>275</v>
      </c>
      <c r="K68" s="58"/>
      <c r="L68" s="53" t="s">
        <v>671</v>
      </c>
      <c r="M68" s="78"/>
      <c r="N68" s="79"/>
      <c r="O68" s="154"/>
    </row>
    <row r="69" spans="1:15" ht="107.25" customHeight="1" x14ac:dyDescent="0.3">
      <c r="A69" s="45" t="s">
        <v>681</v>
      </c>
      <c r="B69" s="102">
        <v>326</v>
      </c>
      <c r="C69" s="114" t="s">
        <v>232</v>
      </c>
      <c r="D69" s="114" t="s">
        <v>242</v>
      </c>
      <c r="E69" s="114" t="s">
        <v>231</v>
      </c>
      <c r="F69" s="107"/>
      <c r="G69" s="111">
        <v>4000000</v>
      </c>
      <c r="H69" s="113">
        <v>2023</v>
      </c>
      <c r="I69" s="84" t="s">
        <v>107</v>
      </c>
      <c r="J69" s="119" t="s">
        <v>273</v>
      </c>
      <c r="K69" s="119"/>
      <c r="L69" s="106" t="s">
        <v>243</v>
      </c>
      <c r="M69" s="125"/>
      <c r="N69" s="125"/>
      <c r="O69" s="125"/>
    </row>
    <row r="70" spans="1:15" ht="77.25" customHeight="1" x14ac:dyDescent="0.3">
      <c r="A70" s="45" t="s">
        <v>349</v>
      </c>
      <c r="B70" s="102">
        <v>327</v>
      </c>
      <c r="C70" s="114" t="s">
        <v>244</v>
      </c>
      <c r="D70" s="114" t="s">
        <v>245</v>
      </c>
      <c r="E70" s="114" t="s">
        <v>231</v>
      </c>
      <c r="F70" s="107"/>
      <c r="G70" s="111">
        <v>2000000</v>
      </c>
      <c r="H70" s="113">
        <v>2023</v>
      </c>
      <c r="I70" s="73" t="s">
        <v>106</v>
      </c>
      <c r="J70" s="132" t="s">
        <v>274</v>
      </c>
      <c r="K70" s="132" t="s">
        <v>413</v>
      </c>
      <c r="L70" s="106" t="s">
        <v>233</v>
      </c>
      <c r="M70" s="125"/>
      <c r="N70" s="125"/>
      <c r="O70" s="125"/>
    </row>
    <row r="71" spans="1:15" ht="129" customHeight="1" x14ac:dyDescent="0.3">
      <c r="A71" s="45" t="s">
        <v>350</v>
      </c>
      <c r="B71" s="92">
        <v>328</v>
      </c>
      <c r="C71" s="53" t="s">
        <v>234</v>
      </c>
      <c r="D71" s="53" t="s">
        <v>235</v>
      </c>
      <c r="E71" s="53" t="s">
        <v>231</v>
      </c>
      <c r="F71" s="78"/>
      <c r="G71" s="50">
        <v>24000000</v>
      </c>
      <c r="H71" s="56">
        <v>2022</v>
      </c>
      <c r="I71" s="47" t="s">
        <v>106</v>
      </c>
      <c r="J71" s="60" t="s">
        <v>274</v>
      </c>
      <c r="K71" s="60" t="s">
        <v>412</v>
      </c>
      <c r="L71" s="48" t="s">
        <v>246</v>
      </c>
      <c r="M71" s="98"/>
      <c r="N71" s="98"/>
      <c r="O71" s="98"/>
    </row>
    <row r="72" spans="1:15" ht="175.5" customHeight="1" x14ac:dyDescent="0.3">
      <c r="A72" s="45" t="s">
        <v>350</v>
      </c>
      <c r="B72" s="126">
        <v>329</v>
      </c>
      <c r="C72" s="114" t="s">
        <v>236</v>
      </c>
      <c r="D72" s="114" t="s">
        <v>247</v>
      </c>
      <c r="E72" s="114" t="s">
        <v>231</v>
      </c>
      <c r="F72" s="107"/>
      <c r="G72" s="111">
        <v>26000000</v>
      </c>
      <c r="H72" s="113"/>
      <c r="I72" s="73" t="s">
        <v>106</v>
      </c>
      <c r="J72" s="132" t="s">
        <v>274</v>
      </c>
      <c r="K72" s="132" t="s">
        <v>412</v>
      </c>
      <c r="L72" s="106" t="s">
        <v>215</v>
      </c>
      <c r="M72" s="125"/>
      <c r="N72" s="125"/>
      <c r="O72" s="125"/>
    </row>
    <row r="73" spans="1:15" ht="122.25" customHeight="1" x14ac:dyDescent="0.3">
      <c r="A73" s="45" t="s">
        <v>345</v>
      </c>
      <c r="B73" s="126">
        <v>331</v>
      </c>
      <c r="C73" s="114" t="s">
        <v>440</v>
      </c>
      <c r="D73" s="114" t="s">
        <v>248</v>
      </c>
      <c r="E73" s="114" t="s">
        <v>231</v>
      </c>
      <c r="F73" s="107"/>
      <c r="G73" s="111">
        <v>15000000</v>
      </c>
      <c r="H73" s="113">
        <v>2021</v>
      </c>
      <c r="I73" s="73" t="s">
        <v>106</v>
      </c>
      <c r="J73" s="132" t="s">
        <v>270</v>
      </c>
      <c r="K73" s="132" t="s">
        <v>416</v>
      </c>
      <c r="L73" s="106" t="s">
        <v>249</v>
      </c>
      <c r="M73" s="125"/>
      <c r="N73" s="125"/>
      <c r="O73" s="125"/>
    </row>
    <row r="74" spans="1:15" ht="54.75" customHeight="1" x14ac:dyDescent="0.3">
      <c r="A74" s="45" t="s">
        <v>345</v>
      </c>
      <c r="B74" s="126">
        <v>332</v>
      </c>
      <c r="C74" s="114" t="s">
        <v>237</v>
      </c>
      <c r="D74" s="114" t="s">
        <v>250</v>
      </c>
      <c r="E74" s="114" t="s">
        <v>231</v>
      </c>
      <c r="F74" s="107"/>
      <c r="G74" s="111">
        <v>3000000</v>
      </c>
      <c r="H74" s="113">
        <v>2021</v>
      </c>
      <c r="I74" s="73" t="s">
        <v>106</v>
      </c>
      <c r="J74" s="132" t="s">
        <v>270</v>
      </c>
      <c r="K74" s="132" t="s">
        <v>416</v>
      </c>
      <c r="L74" s="106" t="s">
        <v>177</v>
      </c>
      <c r="M74" s="125"/>
      <c r="N74" s="125"/>
      <c r="O74" s="125"/>
    </row>
    <row r="75" spans="1:15" ht="75" customHeight="1" x14ac:dyDescent="0.3">
      <c r="A75" s="45" t="s">
        <v>679</v>
      </c>
      <c r="B75" s="92">
        <v>334</v>
      </c>
      <c r="C75" s="53" t="s">
        <v>238</v>
      </c>
      <c r="D75" s="53" t="s">
        <v>251</v>
      </c>
      <c r="E75" s="53" t="s">
        <v>231</v>
      </c>
      <c r="F75" s="78"/>
      <c r="G75" s="50">
        <v>7000000</v>
      </c>
      <c r="H75" s="56">
        <v>2022</v>
      </c>
      <c r="I75" s="73" t="s">
        <v>106</v>
      </c>
      <c r="J75" s="161" t="s">
        <v>272</v>
      </c>
      <c r="K75" s="161"/>
      <c r="L75" s="48" t="s">
        <v>211</v>
      </c>
      <c r="M75" s="98"/>
      <c r="N75" s="98"/>
      <c r="O75" s="98"/>
    </row>
    <row r="76" spans="1:15" ht="96.75" customHeight="1" x14ac:dyDescent="0.3">
      <c r="A76" s="45" t="s">
        <v>349</v>
      </c>
      <c r="B76" s="92">
        <v>335</v>
      </c>
      <c r="C76" s="53" t="s">
        <v>239</v>
      </c>
      <c r="D76" s="53" t="s">
        <v>252</v>
      </c>
      <c r="E76" s="53" t="s">
        <v>231</v>
      </c>
      <c r="F76" s="78"/>
      <c r="G76" s="50">
        <v>6000000</v>
      </c>
      <c r="H76" s="56">
        <v>2021</v>
      </c>
      <c r="I76" s="73" t="s">
        <v>106</v>
      </c>
      <c r="J76" s="161" t="s">
        <v>274</v>
      </c>
      <c r="K76" s="161" t="s">
        <v>413</v>
      </c>
      <c r="L76" s="48" t="s">
        <v>253</v>
      </c>
      <c r="M76" s="98"/>
      <c r="N76" s="98"/>
      <c r="O76" s="98"/>
    </row>
    <row r="77" spans="1:15" ht="108" customHeight="1" x14ac:dyDescent="0.3">
      <c r="A77" s="45" t="s">
        <v>349</v>
      </c>
      <c r="B77" s="92">
        <v>336</v>
      </c>
      <c r="C77" s="53" t="s">
        <v>240</v>
      </c>
      <c r="D77" s="53" t="s">
        <v>254</v>
      </c>
      <c r="E77" s="53" t="s">
        <v>231</v>
      </c>
      <c r="F77" s="78"/>
      <c r="G77" s="50">
        <v>6000000</v>
      </c>
      <c r="H77" s="56">
        <v>2023</v>
      </c>
      <c r="I77" s="73" t="s">
        <v>106</v>
      </c>
      <c r="J77" s="161" t="s">
        <v>274</v>
      </c>
      <c r="K77" s="161" t="s">
        <v>413</v>
      </c>
      <c r="L77" s="48" t="s">
        <v>241</v>
      </c>
      <c r="M77" s="98"/>
      <c r="N77" s="98"/>
      <c r="O77" s="98"/>
    </row>
    <row r="78" spans="1:15" ht="57" customHeight="1" x14ac:dyDescent="0.3">
      <c r="A78" s="45" t="s">
        <v>681</v>
      </c>
      <c r="B78" s="92">
        <v>344</v>
      </c>
      <c r="C78" s="48" t="s">
        <v>264</v>
      </c>
      <c r="D78" s="53" t="s">
        <v>351</v>
      </c>
      <c r="E78" s="53" t="s">
        <v>263</v>
      </c>
      <c r="F78" s="78"/>
      <c r="G78" s="50">
        <v>4700000</v>
      </c>
      <c r="H78" s="56">
        <v>2021</v>
      </c>
      <c r="I78" s="84" t="s">
        <v>107</v>
      </c>
      <c r="J78" s="58" t="s">
        <v>273</v>
      </c>
      <c r="K78" s="58"/>
      <c r="L78" s="48" t="s">
        <v>116</v>
      </c>
      <c r="M78" s="98"/>
      <c r="N78" s="98"/>
      <c r="O78" s="98"/>
    </row>
    <row r="79" spans="1:15" ht="79.5" customHeight="1" x14ac:dyDescent="0.3">
      <c r="A79" s="45" t="s">
        <v>350</v>
      </c>
      <c r="B79" s="92">
        <v>346</v>
      </c>
      <c r="C79" s="48" t="s">
        <v>265</v>
      </c>
      <c r="D79" s="53" t="s">
        <v>267</v>
      </c>
      <c r="E79" s="53" t="s">
        <v>263</v>
      </c>
      <c r="F79" s="78"/>
      <c r="G79" s="50">
        <v>20000000</v>
      </c>
      <c r="H79" s="56">
        <v>2022</v>
      </c>
      <c r="I79" s="73" t="s">
        <v>106</v>
      </c>
      <c r="J79" s="161" t="s">
        <v>274</v>
      </c>
      <c r="K79" s="161" t="s">
        <v>412</v>
      </c>
      <c r="L79" s="48" t="s">
        <v>266</v>
      </c>
      <c r="M79" s="98"/>
      <c r="N79" s="98"/>
      <c r="O79" s="98"/>
    </row>
    <row r="80" spans="1:15" ht="114" customHeight="1" x14ac:dyDescent="0.3">
      <c r="A80" s="45" t="s">
        <v>348</v>
      </c>
      <c r="B80" s="92">
        <v>347</v>
      </c>
      <c r="C80" s="48" t="s">
        <v>287</v>
      </c>
      <c r="D80" s="53" t="s">
        <v>279</v>
      </c>
      <c r="E80" s="53" t="s">
        <v>119</v>
      </c>
      <c r="F80" s="78"/>
      <c r="G80" s="50">
        <v>4000000</v>
      </c>
      <c r="H80" s="56">
        <v>2022</v>
      </c>
      <c r="I80" s="73" t="s">
        <v>106</v>
      </c>
      <c r="J80" s="161" t="s">
        <v>274</v>
      </c>
      <c r="K80" s="161" t="s">
        <v>419</v>
      </c>
      <c r="L80" s="48" t="s">
        <v>280</v>
      </c>
      <c r="M80" s="98"/>
      <c r="N80" s="98"/>
      <c r="O80" s="98"/>
    </row>
    <row r="81" spans="1:15" ht="157.5" customHeight="1" x14ac:dyDescent="0.3">
      <c r="A81" s="45" t="s">
        <v>678</v>
      </c>
      <c r="B81" s="92">
        <v>348</v>
      </c>
      <c r="C81" s="48" t="s">
        <v>281</v>
      </c>
      <c r="D81" s="53" t="s">
        <v>367</v>
      </c>
      <c r="E81" s="53" t="s">
        <v>284</v>
      </c>
      <c r="F81" s="78"/>
      <c r="G81" s="50">
        <v>13609500</v>
      </c>
      <c r="H81" s="56">
        <v>2022</v>
      </c>
      <c r="I81" s="98" t="s">
        <v>125</v>
      </c>
      <c r="J81" s="161" t="s">
        <v>274</v>
      </c>
      <c r="K81" s="161"/>
      <c r="L81" s="48" t="s">
        <v>283</v>
      </c>
      <c r="M81" s="98"/>
      <c r="N81" s="99"/>
      <c r="O81" s="98"/>
    </row>
    <row r="82" spans="1:15" ht="147" customHeight="1" x14ac:dyDescent="0.3">
      <c r="A82" s="45" t="s">
        <v>678</v>
      </c>
      <c r="B82" s="92">
        <v>349</v>
      </c>
      <c r="C82" s="48" t="s">
        <v>282</v>
      </c>
      <c r="D82" s="53" t="s">
        <v>366</v>
      </c>
      <c r="E82" s="53" t="s">
        <v>154</v>
      </c>
      <c r="F82" s="78"/>
      <c r="G82" s="50">
        <v>14238500</v>
      </c>
      <c r="H82" s="56">
        <v>2022</v>
      </c>
      <c r="I82" s="98" t="s">
        <v>125</v>
      </c>
      <c r="J82" s="161" t="s">
        <v>274</v>
      </c>
      <c r="K82" s="161"/>
      <c r="L82" s="48" t="s">
        <v>283</v>
      </c>
      <c r="M82" s="98"/>
      <c r="N82" s="99"/>
      <c r="O82" s="98"/>
    </row>
    <row r="83" spans="1:15" ht="265.5" customHeight="1" x14ac:dyDescent="0.3">
      <c r="A83" s="90" t="s">
        <v>341</v>
      </c>
      <c r="B83" s="93">
        <v>352</v>
      </c>
      <c r="C83" s="69" t="s">
        <v>591</v>
      </c>
      <c r="D83" s="80" t="s">
        <v>592</v>
      </c>
      <c r="E83" s="80" t="s">
        <v>222</v>
      </c>
      <c r="F83" s="81"/>
      <c r="G83" s="82">
        <v>32000000</v>
      </c>
      <c r="H83" s="83">
        <v>2022</v>
      </c>
      <c r="I83" s="100" t="s">
        <v>106</v>
      </c>
      <c r="J83" s="136" t="s">
        <v>272</v>
      </c>
      <c r="K83" s="136"/>
      <c r="L83" s="69" t="s">
        <v>598</v>
      </c>
      <c r="M83" s="100"/>
      <c r="N83" s="101"/>
      <c r="O83" s="100"/>
    </row>
    <row r="84" spans="1:15" ht="126.75" customHeight="1" x14ac:dyDescent="0.3">
      <c r="A84" s="90" t="s">
        <v>350</v>
      </c>
      <c r="B84" s="51">
        <v>353</v>
      </c>
      <c r="C84" s="49" t="s">
        <v>293</v>
      </c>
      <c r="D84" s="48" t="s">
        <v>294</v>
      </c>
      <c r="E84" s="48" t="s">
        <v>108</v>
      </c>
      <c r="F84" s="81"/>
      <c r="G84" s="82">
        <v>35000000</v>
      </c>
      <c r="H84" s="83">
        <v>2024</v>
      </c>
      <c r="I84" s="100" t="s">
        <v>106</v>
      </c>
      <c r="J84" s="136" t="s">
        <v>274</v>
      </c>
      <c r="K84" s="136" t="s">
        <v>412</v>
      </c>
      <c r="L84" s="69" t="s">
        <v>211</v>
      </c>
      <c r="M84" s="100"/>
      <c r="N84" s="101"/>
      <c r="O84" s="100"/>
    </row>
    <row r="85" spans="1:15" ht="115.5" customHeight="1" x14ac:dyDescent="0.3">
      <c r="A85" s="90" t="s">
        <v>337</v>
      </c>
      <c r="B85" s="93">
        <v>358</v>
      </c>
      <c r="C85" s="69" t="s">
        <v>299</v>
      </c>
      <c r="D85" s="80" t="s">
        <v>298</v>
      </c>
      <c r="E85" s="80" t="s">
        <v>138</v>
      </c>
      <c r="F85" s="81"/>
      <c r="G85" s="82">
        <v>12000000</v>
      </c>
      <c r="H85" s="83">
        <v>2022</v>
      </c>
      <c r="I85" s="100" t="s">
        <v>106</v>
      </c>
      <c r="J85" s="136" t="s">
        <v>271</v>
      </c>
      <c r="K85" s="136" t="s">
        <v>420</v>
      </c>
      <c r="L85" s="69" t="s">
        <v>124</v>
      </c>
      <c r="M85" s="100"/>
      <c r="N85" s="101"/>
      <c r="O85" s="100"/>
    </row>
    <row r="86" spans="1:15" ht="71.25" customHeight="1" x14ac:dyDescent="0.3">
      <c r="A86" s="90" t="s">
        <v>337</v>
      </c>
      <c r="B86" s="93">
        <v>359</v>
      </c>
      <c r="C86" s="69" t="s">
        <v>300</v>
      </c>
      <c r="D86" s="80" t="s">
        <v>301</v>
      </c>
      <c r="E86" s="80" t="s">
        <v>138</v>
      </c>
      <c r="F86" s="81"/>
      <c r="G86" s="82">
        <v>2000000</v>
      </c>
      <c r="H86" s="83">
        <v>2022</v>
      </c>
      <c r="I86" s="100" t="s">
        <v>106</v>
      </c>
      <c r="J86" s="136" t="s">
        <v>271</v>
      </c>
      <c r="K86" s="136" t="s">
        <v>420</v>
      </c>
      <c r="L86" s="69" t="s">
        <v>124</v>
      </c>
      <c r="M86" s="100"/>
      <c r="N86" s="101"/>
      <c r="O86" s="100"/>
    </row>
    <row r="87" spans="1:15" ht="62.25" customHeight="1" x14ac:dyDescent="0.3">
      <c r="A87" s="90" t="s">
        <v>337</v>
      </c>
      <c r="B87" s="92">
        <v>360</v>
      </c>
      <c r="C87" s="69" t="s">
        <v>303</v>
      </c>
      <c r="D87" s="53" t="s">
        <v>304</v>
      </c>
      <c r="E87" s="80" t="s">
        <v>138</v>
      </c>
      <c r="F87" s="78"/>
      <c r="G87" s="50">
        <v>1900000</v>
      </c>
      <c r="H87" s="56">
        <v>2022</v>
      </c>
      <c r="I87" s="98" t="s">
        <v>106</v>
      </c>
      <c r="J87" s="161" t="s">
        <v>271</v>
      </c>
      <c r="K87" s="136" t="s">
        <v>420</v>
      </c>
      <c r="L87" s="69" t="s">
        <v>124</v>
      </c>
      <c r="M87" s="98"/>
      <c r="N87" s="99"/>
      <c r="O87" s="98"/>
    </row>
    <row r="88" spans="1:15" ht="98.25" customHeight="1" x14ac:dyDescent="0.3">
      <c r="A88" s="90" t="s">
        <v>337</v>
      </c>
      <c r="B88" s="93">
        <v>361</v>
      </c>
      <c r="C88" s="69" t="s">
        <v>305</v>
      </c>
      <c r="D88" s="80" t="s">
        <v>306</v>
      </c>
      <c r="E88" s="80" t="s">
        <v>138</v>
      </c>
      <c r="F88" s="81"/>
      <c r="G88" s="82">
        <v>2000000</v>
      </c>
      <c r="H88" s="83">
        <v>2022</v>
      </c>
      <c r="I88" s="100" t="s">
        <v>106</v>
      </c>
      <c r="J88" s="136" t="s">
        <v>271</v>
      </c>
      <c r="K88" s="136" t="s">
        <v>420</v>
      </c>
      <c r="L88" s="69" t="s">
        <v>124</v>
      </c>
      <c r="M88" s="100"/>
      <c r="N88" s="101"/>
      <c r="O88" s="100"/>
    </row>
    <row r="89" spans="1:15" ht="126.75" customHeight="1" x14ac:dyDescent="0.3">
      <c r="A89" s="90" t="s">
        <v>337</v>
      </c>
      <c r="B89" s="93">
        <v>362</v>
      </c>
      <c r="C89" s="69" t="s">
        <v>307</v>
      </c>
      <c r="D89" s="80" t="s">
        <v>308</v>
      </c>
      <c r="E89" s="80" t="s">
        <v>138</v>
      </c>
      <c r="F89" s="81"/>
      <c r="G89" s="82">
        <v>4500000</v>
      </c>
      <c r="H89" s="83">
        <v>2022</v>
      </c>
      <c r="I89" s="100" t="s">
        <v>106</v>
      </c>
      <c r="J89" s="136" t="s">
        <v>271</v>
      </c>
      <c r="K89" s="136" t="s">
        <v>420</v>
      </c>
      <c r="L89" s="69" t="s">
        <v>124</v>
      </c>
      <c r="M89" s="100"/>
      <c r="N89" s="101"/>
      <c r="O89" s="100"/>
    </row>
    <row r="90" spans="1:15" ht="99" customHeight="1" x14ac:dyDescent="0.3">
      <c r="A90" s="90" t="s">
        <v>337</v>
      </c>
      <c r="B90" s="93">
        <v>363</v>
      </c>
      <c r="C90" s="69" t="s">
        <v>309</v>
      </c>
      <c r="D90" s="80" t="s">
        <v>310</v>
      </c>
      <c r="E90" s="80" t="s">
        <v>138</v>
      </c>
      <c r="F90" s="81"/>
      <c r="G90" s="82">
        <v>2200000</v>
      </c>
      <c r="H90" s="83">
        <v>2022</v>
      </c>
      <c r="I90" s="100" t="s">
        <v>106</v>
      </c>
      <c r="J90" s="136" t="s">
        <v>271</v>
      </c>
      <c r="K90" s="136" t="s">
        <v>420</v>
      </c>
      <c r="L90" s="69" t="s">
        <v>124</v>
      </c>
      <c r="M90" s="100"/>
      <c r="N90" s="101"/>
      <c r="O90" s="100"/>
    </row>
    <row r="91" spans="1:15" ht="147.75" customHeight="1" x14ac:dyDescent="0.3">
      <c r="A91" s="90" t="s">
        <v>337</v>
      </c>
      <c r="B91" s="93">
        <v>364</v>
      </c>
      <c r="C91" s="69" t="s">
        <v>311</v>
      </c>
      <c r="D91" s="80" t="s">
        <v>312</v>
      </c>
      <c r="E91" s="80" t="s">
        <v>138</v>
      </c>
      <c r="F91" s="81"/>
      <c r="G91" s="82">
        <v>5200000</v>
      </c>
      <c r="H91" s="83">
        <v>2021</v>
      </c>
      <c r="I91" s="100" t="s">
        <v>106</v>
      </c>
      <c r="J91" s="136" t="s">
        <v>271</v>
      </c>
      <c r="K91" s="136" t="s">
        <v>420</v>
      </c>
      <c r="L91" s="69" t="s">
        <v>124</v>
      </c>
      <c r="M91" s="100"/>
      <c r="N91" s="101"/>
      <c r="O91" s="100"/>
    </row>
    <row r="92" spans="1:15" ht="120" customHeight="1" x14ac:dyDescent="0.3">
      <c r="A92" s="90" t="s">
        <v>337</v>
      </c>
      <c r="B92" s="93">
        <v>365</v>
      </c>
      <c r="C92" s="69" t="s">
        <v>313</v>
      </c>
      <c r="D92" s="80" t="s">
        <v>314</v>
      </c>
      <c r="E92" s="80" t="s">
        <v>138</v>
      </c>
      <c r="F92" s="81"/>
      <c r="G92" s="82">
        <v>3500000</v>
      </c>
      <c r="H92" s="83">
        <v>2025</v>
      </c>
      <c r="I92" s="100" t="s">
        <v>106</v>
      </c>
      <c r="J92" s="136" t="s">
        <v>271</v>
      </c>
      <c r="K92" s="136" t="s">
        <v>420</v>
      </c>
      <c r="L92" s="69" t="s">
        <v>124</v>
      </c>
      <c r="M92" s="100"/>
      <c r="N92" s="101"/>
      <c r="O92" s="100"/>
    </row>
    <row r="93" spans="1:15" ht="118.5" customHeight="1" x14ac:dyDescent="0.3">
      <c r="A93" s="90" t="s">
        <v>337</v>
      </c>
      <c r="B93" s="93">
        <v>366</v>
      </c>
      <c r="C93" s="69" t="s">
        <v>315</v>
      </c>
      <c r="D93" s="80" t="s">
        <v>316</v>
      </c>
      <c r="E93" s="80" t="s">
        <v>138</v>
      </c>
      <c r="F93" s="81"/>
      <c r="G93" s="82">
        <v>5200000</v>
      </c>
      <c r="H93" s="83">
        <v>2021</v>
      </c>
      <c r="I93" s="100" t="s">
        <v>106</v>
      </c>
      <c r="J93" s="136" t="s">
        <v>271</v>
      </c>
      <c r="K93" s="136" t="s">
        <v>420</v>
      </c>
      <c r="L93" s="69" t="s">
        <v>124</v>
      </c>
      <c r="M93" s="100"/>
      <c r="N93" s="101"/>
      <c r="O93" s="100"/>
    </row>
    <row r="94" spans="1:15" ht="165.75" customHeight="1" x14ac:dyDescent="0.3">
      <c r="A94" s="90" t="s">
        <v>338</v>
      </c>
      <c r="B94" s="93">
        <v>367</v>
      </c>
      <c r="C94" s="69" t="s">
        <v>317</v>
      </c>
      <c r="D94" s="80" t="s">
        <v>318</v>
      </c>
      <c r="E94" s="80" t="s">
        <v>138</v>
      </c>
      <c r="F94" s="81"/>
      <c r="G94" s="82">
        <v>40000000</v>
      </c>
      <c r="H94" s="83">
        <v>2021</v>
      </c>
      <c r="I94" s="100" t="s">
        <v>106</v>
      </c>
      <c r="J94" s="136" t="s">
        <v>271</v>
      </c>
      <c r="K94" s="136" t="s">
        <v>420</v>
      </c>
      <c r="L94" s="69" t="s">
        <v>319</v>
      </c>
      <c r="M94" s="100"/>
      <c r="N94" s="101"/>
      <c r="O94" s="100"/>
    </row>
    <row r="95" spans="1:15" ht="91.5" customHeight="1" x14ac:dyDescent="0.3">
      <c r="A95" s="90" t="s">
        <v>337</v>
      </c>
      <c r="B95" s="93">
        <v>368</v>
      </c>
      <c r="C95" s="69" t="s">
        <v>320</v>
      </c>
      <c r="D95" s="80" t="s">
        <v>321</v>
      </c>
      <c r="E95" s="80" t="s">
        <v>138</v>
      </c>
      <c r="F95" s="81"/>
      <c r="G95" s="82">
        <v>3500000</v>
      </c>
      <c r="H95" s="83">
        <v>2021</v>
      </c>
      <c r="I95" s="100" t="s">
        <v>106</v>
      </c>
      <c r="J95" s="136" t="s">
        <v>271</v>
      </c>
      <c r="K95" s="136" t="s">
        <v>420</v>
      </c>
      <c r="L95" s="69" t="s">
        <v>124</v>
      </c>
      <c r="M95" s="100"/>
      <c r="N95" s="101"/>
      <c r="O95" s="100"/>
    </row>
    <row r="96" spans="1:15" ht="102" customHeight="1" x14ac:dyDescent="0.3">
      <c r="A96" s="90" t="s">
        <v>337</v>
      </c>
      <c r="B96" s="127">
        <v>369</v>
      </c>
      <c r="C96" s="128" t="s">
        <v>322</v>
      </c>
      <c r="D96" s="115" t="s">
        <v>323</v>
      </c>
      <c r="E96" s="115" t="s">
        <v>138</v>
      </c>
      <c r="F96" s="116"/>
      <c r="G96" s="117">
        <v>2500000</v>
      </c>
      <c r="H96" s="118">
        <v>2022</v>
      </c>
      <c r="I96" s="100" t="s">
        <v>106</v>
      </c>
      <c r="J96" s="133" t="s">
        <v>271</v>
      </c>
      <c r="K96" s="133" t="s">
        <v>420</v>
      </c>
      <c r="L96" s="128" t="s">
        <v>325</v>
      </c>
      <c r="M96" s="129"/>
      <c r="N96" s="130"/>
      <c r="O96" s="129"/>
    </row>
    <row r="97" spans="1:15" ht="104.25" customHeight="1" x14ac:dyDescent="0.3">
      <c r="A97" s="90" t="s">
        <v>337</v>
      </c>
      <c r="B97" s="93">
        <v>370</v>
      </c>
      <c r="C97" s="69" t="s">
        <v>326</v>
      </c>
      <c r="D97" s="80" t="s">
        <v>327</v>
      </c>
      <c r="E97" s="80" t="s">
        <v>138</v>
      </c>
      <c r="F97" s="81"/>
      <c r="G97" s="82">
        <v>3500000</v>
      </c>
      <c r="H97" s="83">
        <v>2022</v>
      </c>
      <c r="I97" s="100" t="s">
        <v>106</v>
      </c>
      <c r="J97" s="136" t="s">
        <v>271</v>
      </c>
      <c r="K97" s="136" t="s">
        <v>420</v>
      </c>
      <c r="L97" s="69" t="s">
        <v>124</v>
      </c>
      <c r="M97" s="100"/>
      <c r="N97" s="101"/>
      <c r="O97" s="100"/>
    </row>
    <row r="98" spans="1:15" ht="209.25" customHeight="1" x14ac:dyDescent="0.3">
      <c r="A98" s="90" t="s">
        <v>681</v>
      </c>
      <c r="B98" s="127">
        <v>371</v>
      </c>
      <c r="C98" s="128" t="s">
        <v>511</v>
      </c>
      <c r="D98" s="115" t="s">
        <v>512</v>
      </c>
      <c r="E98" s="115" t="s">
        <v>138</v>
      </c>
      <c r="F98" s="116"/>
      <c r="G98" s="117">
        <v>1500000</v>
      </c>
      <c r="H98" s="118">
        <v>2021</v>
      </c>
      <c r="I98" s="100" t="s">
        <v>107</v>
      </c>
      <c r="J98" s="133" t="s">
        <v>273</v>
      </c>
      <c r="K98" s="134"/>
      <c r="L98" s="128" t="s">
        <v>285</v>
      </c>
      <c r="M98" s="129"/>
      <c r="N98" s="130"/>
      <c r="O98" s="129"/>
    </row>
    <row r="99" spans="1:15" ht="388.5" customHeight="1" thickBot="1" x14ac:dyDescent="0.35">
      <c r="A99" s="94" t="s">
        <v>341</v>
      </c>
      <c r="B99" s="148">
        <v>376</v>
      </c>
      <c r="C99" s="149" t="s">
        <v>352</v>
      </c>
      <c r="D99" s="140" t="s">
        <v>619</v>
      </c>
      <c r="E99" s="140" t="s">
        <v>115</v>
      </c>
      <c r="F99" s="146"/>
      <c r="G99" s="142">
        <v>35000000</v>
      </c>
      <c r="H99" s="143">
        <v>2022</v>
      </c>
      <c r="I99" s="150" t="s">
        <v>106</v>
      </c>
      <c r="J99" s="151" t="s">
        <v>272</v>
      </c>
      <c r="K99" s="151"/>
      <c r="L99" s="149" t="s">
        <v>353</v>
      </c>
      <c r="M99" s="150"/>
      <c r="N99" s="152"/>
      <c r="O99" s="150"/>
    </row>
    <row r="100" spans="1:15" ht="198" customHeight="1" x14ac:dyDescent="0.3">
      <c r="A100" s="90" t="s">
        <v>681</v>
      </c>
      <c r="B100" s="127">
        <v>377</v>
      </c>
      <c r="C100" s="128" t="s">
        <v>458</v>
      </c>
      <c r="D100" s="115" t="s">
        <v>454</v>
      </c>
      <c r="E100" s="115" t="s">
        <v>356</v>
      </c>
      <c r="F100" s="116"/>
      <c r="G100" s="117">
        <v>60000000</v>
      </c>
      <c r="H100" s="118">
        <v>2022</v>
      </c>
      <c r="I100" s="100" t="s">
        <v>107</v>
      </c>
      <c r="J100" s="133" t="s">
        <v>273</v>
      </c>
      <c r="K100" s="133"/>
      <c r="L100" s="128" t="s">
        <v>187</v>
      </c>
      <c r="M100" s="129"/>
      <c r="N100" s="130"/>
      <c r="O100" s="129"/>
    </row>
    <row r="101" spans="1:15" ht="180" customHeight="1" x14ac:dyDescent="0.3">
      <c r="A101" s="90" t="s">
        <v>337</v>
      </c>
      <c r="B101" s="127">
        <v>378</v>
      </c>
      <c r="C101" s="128" t="s">
        <v>457</v>
      </c>
      <c r="D101" s="115" t="s">
        <v>555</v>
      </c>
      <c r="E101" s="115" t="s">
        <v>356</v>
      </c>
      <c r="F101" s="116"/>
      <c r="G101" s="117">
        <v>18000000</v>
      </c>
      <c r="H101" s="118">
        <v>2021</v>
      </c>
      <c r="I101" s="100" t="s">
        <v>106</v>
      </c>
      <c r="J101" s="133" t="s">
        <v>271</v>
      </c>
      <c r="K101" s="133" t="s">
        <v>425</v>
      </c>
      <c r="L101" s="128" t="s">
        <v>556</v>
      </c>
      <c r="M101" s="129"/>
      <c r="N101" s="130"/>
      <c r="O101" s="129"/>
    </row>
    <row r="102" spans="1:15" ht="381" customHeight="1" x14ac:dyDescent="0.3">
      <c r="A102" s="90" t="s">
        <v>336</v>
      </c>
      <c r="B102" s="127">
        <v>380</v>
      </c>
      <c r="C102" s="128" t="s">
        <v>360</v>
      </c>
      <c r="D102" s="115" t="s">
        <v>561</v>
      </c>
      <c r="E102" s="115" t="s">
        <v>361</v>
      </c>
      <c r="F102" s="116"/>
      <c r="G102" s="117">
        <v>25000000</v>
      </c>
      <c r="H102" s="118">
        <v>2023</v>
      </c>
      <c r="I102" s="100" t="s">
        <v>426</v>
      </c>
      <c r="J102" s="133" t="s">
        <v>273</v>
      </c>
      <c r="K102" s="133"/>
      <c r="L102" s="128" t="s">
        <v>362</v>
      </c>
      <c r="M102" s="129"/>
      <c r="N102" s="130"/>
      <c r="O102" s="129"/>
    </row>
    <row r="103" spans="1:15" ht="345" customHeight="1" x14ac:dyDescent="0.3">
      <c r="A103" s="90" t="s">
        <v>336</v>
      </c>
      <c r="B103" s="127">
        <v>381</v>
      </c>
      <c r="C103" s="128" t="s">
        <v>557</v>
      </c>
      <c r="D103" s="115" t="s">
        <v>538</v>
      </c>
      <c r="E103" s="115" t="s">
        <v>361</v>
      </c>
      <c r="F103" s="116"/>
      <c r="G103" s="117">
        <v>15000000</v>
      </c>
      <c r="H103" s="118">
        <v>2024</v>
      </c>
      <c r="I103" s="100" t="s">
        <v>536</v>
      </c>
      <c r="J103" s="133" t="s">
        <v>273</v>
      </c>
      <c r="K103" s="133"/>
      <c r="L103" s="128" t="s">
        <v>539</v>
      </c>
      <c r="M103" s="129"/>
      <c r="N103" s="130"/>
      <c r="O103" s="129"/>
    </row>
    <row r="104" spans="1:15" ht="409.5" customHeight="1" x14ac:dyDescent="0.3">
      <c r="A104" s="90" t="s">
        <v>336</v>
      </c>
      <c r="B104" s="127">
        <v>382</v>
      </c>
      <c r="C104" s="128" t="s">
        <v>363</v>
      </c>
      <c r="D104" s="115" t="s">
        <v>535</v>
      </c>
      <c r="E104" s="115" t="s">
        <v>361</v>
      </c>
      <c r="F104" s="116"/>
      <c r="G104" s="117">
        <v>35000000</v>
      </c>
      <c r="H104" s="118">
        <v>2023</v>
      </c>
      <c r="I104" s="100" t="s">
        <v>536</v>
      </c>
      <c r="J104" s="133" t="s">
        <v>677</v>
      </c>
      <c r="K104" s="133"/>
      <c r="L104" s="128" t="s">
        <v>558</v>
      </c>
      <c r="M104" s="129"/>
      <c r="N104" s="130"/>
      <c r="O104" s="129"/>
    </row>
    <row r="105" spans="1:15" ht="234.75" customHeight="1" x14ac:dyDescent="0.3">
      <c r="A105" s="90" t="s">
        <v>338</v>
      </c>
      <c r="B105" s="93">
        <v>383</v>
      </c>
      <c r="C105" s="69" t="s">
        <v>364</v>
      </c>
      <c r="D105" s="80" t="s">
        <v>537</v>
      </c>
      <c r="E105" s="80" t="s">
        <v>361</v>
      </c>
      <c r="F105" s="81"/>
      <c r="G105" s="82">
        <v>20000000</v>
      </c>
      <c r="H105" s="83">
        <v>2023</v>
      </c>
      <c r="I105" s="100" t="s">
        <v>106</v>
      </c>
      <c r="J105" s="136" t="s">
        <v>271</v>
      </c>
      <c r="K105" s="136" t="s">
        <v>420</v>
      </c>
      <c r="L105" s="69" t="s">
        <v>365</v>
      </c>
      <c r="M105" s="100"/>
      <c r="N105" s="101"/>
      <c r="O105" s="100"/>
    </row>
    <row r="106" spans="1:15" ht="316.5" customHeight="1" x14ac:dyDescent="0.3">
      <c r="A106" s="90" t="s">
        <v>341</v>
      </c>
      <c r="B106" s="127">
        <v>384</v>
      </c>
      <c r="C106" s="128" t="s">
        <v>373</v>
      </c>
      <c r="D106" s="115" t="s">
        <v>407</v>
      </c>
      <c r="E106" s="115" t="s">
        <v>182</v>
      </c>
      <c r="F106" s="116"/>
      <c r="G106" s="117">
        <v>35000000</v>
      </c>
      <c r="H106" s="118">
        <v>2023</v>
      </c>
      <c r="I106" s="100" t="s">
        <v>106</v>
      </c>
      <c r="J106" s="133" t="s">
        <v>272</v>
      </c>
      <c r="K106" s="133"/>
      <c r="L106" s="128" t="s">
        <v>559</v>
      </c>
      <c r="M106" s="129"/>
      <c r="N106" s="130"/>
      <c r="O106" s="129"/>
    </row>
    <row r="107" spans="1:15" ht="173.25" customHeight="1" x14ac:dyDescent="0.3">
      <c r="A107" s="90" t="s">
        <v>338</v>
      </c>
      <c r="B107" s="127">
        <v>385</v>
      </c>
      <c r="C107" s="128" t="s">
        <v>374</v>
      </c>
      <c r="D107" s="115" t="s">
        <v>492</v>
      </c>
      <c r="E107" s="115" t="s">
        <v>165</v>
      </c>
      <c r="F107" s="116"/>
      <c r="G107" s="117">
        <v>20000000</v>
      </c>
      <c r="H107" s="118">
        <v>2025</v>
      </c>
      <c r="I107" s="100" t="s">
        <v>106</v>
      </c>
      <c r="J107" s="133" t="s">
        <v>271</v>
      </c>
      <c r="K107" s="133" t="s">
        <v>420</v>
      </c>
      <c r="L107" s="128" t="s">
        <v>375</v>
      </c>
      <c r="M107" s="129"/>
      <c r="N107" s="130"/>
      <c r="O107" s="129"/>
    </row>
    <row r="108" spans="1:15" ht="160.5" customHeight="1" x14ac:dyDescent="0.3">
      <c r="A108" s="90" t="s">
        <v>345</v>
      </c>
      <c r="B108" s="127">
        <v>386</v>
      </c>
      <c r="C108" s="128" t="s">
        <v>376</v>
      </c>
      <c r="D108" s="115" t="s">
        <v>495</v>
      </c>
      <c r="E108" s="115" t="s">
        <v>165</v>
      </c>
      <c r="F108" s="116"/>
      <c r="G108" s="117">
        <v>5000000</v>
      </c>
      <c r="H108" s="118">
        <v>2023</v>
      </c>
      <c r="I108" s="100" t="s">
        <v>106</v>
      </c>
      <c r="J108" s="133" t="s">
        <v>270</v>
      </c>
      <c r="K108" s="133" t="s">
        <v>416</v>
      </c>
      <c r="L108" s="128" t="s">
        <v>377</v>
      </c>
      <c r="M108" s="129"/>
      <c r="N108" s="130"/>
      <c r="O108" s="129"/>
    </row>
    <row r="109" spans="1:15" ht="137.25" customHeight="1" x14ac:dyDescent="0.3">
      <c r="A109" s="90" t="s">
        <v>680</v>
      </c>
      <c r="B109" s="93">
        <v>387</v>
      </c>
      <c r="C109" s="69" t="s">
        <v>378</v>
      </c>
      <c r="D109" s="80" t="s">
        <v>379</v>
      </c>
      <c r="E109" s="80" t="s">
        <v>138</v>
      </c>
      <c r="F109" s="81"/>
      <c r="G109" s="82">
        <v>9408100</v>
      </c>
      <c r="H109" s="83">
        <v>2021</v>
      </c>
      <c r="I109" s="100" t="s">
        <v>106</v>
      </c>
      <c r="J109" s="136" t="s">
        <v>273</v>
      </c>
      <c r="K109" s="136"/>
      <c r="L109" s="69" t="s">
        <v>380</v>
      </c>
      <c r="M109" s="100"/>
      <c r="N109" s="101"/>
      <c r="O109" s="100"/>
    </row>
    <row r="110" spans="1:15" ht="409.6" customHeight="1" x14ac:dyDescent="0.3">
      <c r="A110" s="90" t="s">
        <v>347</v>
      </c>
      <c r="B110" s="93">
        <v>390</v>
      </c>
      <c r="C110" s="69" t="s">
        <v>383</v>
      </c>
      <c r="D110" s="80" t="s">
        <v>609</v>
      </c>
      <c r="E110" s="80" t="s">
        <v>382</v>
      </c>
      <c r="F110" s="81"/>
      <c r="G110" s="82">
        <v>8500000</v>
      </c>
      <c r="H110" s="83">
        <v>2023</v>
      </c>
      <c r="I110" s="100" t="s">
        <v>355</v>
      </c>
      <c r="J110" s="136" t="s">
        <v>268</v>
      </c>
      <c r="K110" s="136"/>
      <c r="L110" s="69" t="s">
        <v>560</v>
      </c>
      <c r="M110" s="100"/>
      <c r="N110" s="101"/>
      <c r="O110" s="100"/>
    </row>
    <row r="111" spans="1:15" ht="85.5" customHeight="1" x14ac:dyDescent="0.3">
      <c r="A111" s="90" t="s">
        <v>337</v>
      </c>
      <c r="B111" s="93">
        <v>393</v>
      </c>
      <c r="C111" s="69" t="s">
        <v>384</v>
      </c>
      <c r="D111" s="80" t="s">
        <v>385</v>
      </c>
      <c r="E111" s="80" t="s">
        <v>119</v>
      </c>
      <c r="F111" s="81"/>
      <c r="G111" s="82">
        <v>1200000</v>
      </c>
      <c r="H111" s="83">
        <v>2022</v>
      </c>
      <c r="I111" s="100" t="s">
        <v>106</v>
      </c>
      <c r="J111" s="136" t="s">
        <v>271</v>
      </c>
      <c r="K111" s="136" t="s">
        <v>420</v>
      </c>
      <c r="L111" s="69" t="s">
        <v>177</v>
      </c>
      <c r="M111" s="100"/>
      <c r="N111" s="101"/>
      <c r="O111" s="100"/>
    </row>
    <row r="112" spans="1:15" ht="78.75" customHeight="1" x14ac:dyDescent="0.3">
      <c r="A112" s="90" t="s">
        <v>337</v>
      </c>
      <c r="B112" s="93">
        <v>395</v>
      </c>
      <c r="C112" s="69" t="s">
        <v>386</v>
      </c>
      <c r="D112" s="80" t="s">
        <v>387</v>
      </c>
      <c r="E112" s="80" t="s">
        <v>119</v>
      </c>
      <c r="F112" s="81"/>
      <c r="G112" s="82">
        <v>2000000</v>
      </c>
      <c r="H112" s="83">
        <v>2022</v>
      </c>
      <c r="I112" s="100" t="s">
        <v>106</v>
      </c>
      <c r="J112" s="136" t="s">
        <v>271</v>
      </c>
      <c r="K112" s="136" t="s">
        <v>420</v>
      </c>
      <c r="L112" s="69" t="s">
        <v>177</v>
      </c>
      <c r="M112" s="100"/>
      <c r="N112" s="101"/>
      <c r="O112" s="100"/>
    </row>
    <row r="113" spans="1:15" ht="94.5" customHeight="1" x14ac:dyDescent="0.3">
      <c r="A113" s="90" t="s">
        <v>337</v>
      </c>
      <c r="B113" s="93">
        <v>396</v>
      </c>
      <c r="C113" s="69" t="s">
        <v>388</v>
      </c>
      <c r="D113" s="80" t="s">
        <v>389</v>
      </c>
      <c r="E113" s="80" t="s">
        <v>119</v>
      </c>
      <c r="F113" s="81"/>
      <c r="G113" s="82">
        <v>4200000</v>
      </c>
      <c r="H113" s="83">
        <v>2022</v>
      </c>
      <c r="I113" s="100" t="s">
        <v>106</v>
      </c>
      <c r="J113" s="136" t="s">
        <v>271</v>
      </c>
      <c r="K113" s="136" t="s">
        <v>420</v>
      </c>
      <c r="L113" s="69" t="s">
        <v>390</v>
      </c>
      <c r="M113" s="100"/>
      <c r="N113" s="101"/>
      <c r="O113" s="100"/>
    </row>
    <row r="114" spans="1:15" ht="76.5" customHeight="1" x14ac:dyDescent="0.3">
      <c r="A114" s="90" t="s">
        <v>337</v>
      </c>
      <c r="B114" s="93">
        <v>397</v>
      </c>
      <c r="C114" s="69" t="s">
        <v>391</v>
      </c>
      <c r="D114" s="80" t="s">
        <v>392</v>
      </c>
      <c r="E114" s="80" t="s">
        <v>119</v>
      </c>
      <c r="F114" s="81"/>
      <c r="G114" s="82">
        <v>3200000</v>
      </c>
      <c r="H114" s="83">
        <v>2022</v>
      </c>
      <c r="I114" s="100" t="s">
        <v>106</v>
      </c>
      <c r="J114" s="136" t="s">
        <v>271</v>
      </c>
      <c r="K114" s="136" t="s">
        <v>420</v>
      </c>
      <c r="L114" s="69" t="s">
        <v>393</v>
      </c>
      <c r="M114" s="100"/>
      <c r="N114" s="101"/>
      <c r="O114" s="100"/>
    </row>
    <row r="115" spans="1:15" ht="78" customHeight="1" x14ac:dyDescent="0.3">
      <c r="A115" s="90" t="s">
        <v>337</v>
      </c>
      <c r="B115" s="93">
        <v>398</v>
      </c>
      <c r="C115" s="69" t="s">
        <v>394</v>
      </c>
      <c r="D115" s="80" t="s">
        <v>395</v>
      </c>
      <c r="E115" s="80" t="s">
        <v>119</v>
      </c>
      <c r="F115" s="81"/>
      <c r="G115" s="82">
        <v>5100000</v>
      </c>
      <c r="H115" s="83">
        <v>2022</v>
      </c>
      <c r="I115" s="100" t="s">
        <v>106</v>
      </c>
      <c r="J115" s="136" t="s">
        <v>271</v>
      </c>
      <c r="K115" s="136" t="s">
        <v>420</v>
      </c>
      <c r="L115" s="69" t="s">
        <v>396</v>
      </c>
      <c r="M115" s="100"/>
      <c r="N115" s="101"/>
      <c r="O115" s="100"/>
    </row>
    <row r="116" spans="1:15" ht="92.25" customHeight="1" x14ac:dyDescent="0.3">
      <c r="A116" s="90" t="s">
        <v>337</v>
      </c>
      <c r="B116" s="93">
        <v>400</v>
      </c>
      <c r="C116" s="69" t="s">
        <v>397</v>
      </c>
      <c r="D116" s="80" t="s">
        <v>398</v>
      </c>
      <c r="E116" s="80" t="s">
        <v>119</v>
      </c>
      <c r="F116" s="81"/>
      <c r="G116" s="82">
        <v>2200000</v>
      </c>
      <c r="H116" s="83">
        <v>2022</v>
      </c>
      <c r="I116" s="100" t="s">
        <v>106</v>
      </c>
      <c r="J116" s="136" t="s">
        <v>271</v>
      </c>
      <c r="K116" s="136" t="s">
        <v>420</v>
      </c>
      <c r="L116" s="69" t="s">
        <v>177</v>
      </c>
      <c r="M116" s="100"/>
      <c r="N116" s="101"/>
      <c r="O116" s="100"/>
    </row>
    <row r="117" spans="1:15" ht="75.75" customHeight="1" x14ac:dyDescent="0.3">
      <c r="A117" s="90" t="s">
        <v>337</v>
      </c>
      <c r="B117" s="93">
        <v>402</v>
      </c>
      <c r="C117" s="69" t="s">
        <v>399</v>
      </c>
      <c r="D117" s="80" t="s">
        <v>400</v>
      </c>
      <c r="E117" s="80" t="s">
        <v>119</v>
      </c>
      <c r="F117" s="81"/>
      <c r="G117" s="82">
        <v>1500000</v>
      </c>
      <c r="H117" s="83">
        <v>2023</v>
      </c>
      <c r="I117" s="100" t="s">
        <v>106</v>
      </c>
      <c r="J117" s="136" t="s">
        <v>271</v>
      </c>
      <c r="K117" s="136" t="s">
        <v>420</v>
      </c>
      <c r="L117" s="69" t="s">
        <v>177</v>
      </c>
      <c r="M117" s="100"/>
      <c r="N117" s="101"/>
      <c r="O117" s="100"/>
    </row>
    <row r="118" spans="1:15" ht="70.5" customHeight="1" x14ac:dyDescent="0.3">
      <c r="A118" s="90" t="s">
        <v>337</v>
      </c>
      <c r="B118" s="93">
        <v>403</v>
      </c>
      <c r="C118" s="69" t="s">
        <v>401</v>
      </c>
      <c r="D118" s="80" t="s">
        <v>402</v>
      </c>
      <c r="E118" s="80" t="s">
        <v>119</v>
      </c>
      <c r="F118" s="81"/>
      <c r="G118" s="82">
        <v>1500000</v>
      </c>
      <c r="H118" s="83">
        <v>2022</v>
      </c>
      <c r="I118" s="100" t="s">
        <v>106</v>
      </c>
      <c r="J118" s="136" t="s">
        <v>271</v>
      </c>
      <c r="K118" s="136" t="s">
        <v>420</v>
      </c>
      <c r="L118" s="69" t="s">
        <v>177</v>
      </c>
      <c r="M118" s="100"/>
      <c r="N118" s="101"/>
      <c r="O118" s="100"/>
    </row>
    <row r="119" spans="1:15" ht="81" customHeight="1" x14ac:dyDescent="0.3">
      <c r="A119" s="90" t="s">
        <v>337</v>
      </c>
      <c r="B119" s="93">
        <v>404</v>
      </c>
      <c r="C119" s="69" t="s">
        <v>403</v>
      </c>
      <c r="D119" s="80" t="s">
        <v>404</v>
      </c>
      <c r="E119" s="80" t="s">
        <v>119</v>
      </c>
      <c r="F119" s="81"/>
      <c r="G119" s="82">
        <v>2000000</v>
      </c>
      <c r="H119" s="83">
        <v>2022</v>
      </c>
      <c r="I119" s="100" t="s">
        <v>106</v>
      </c>
      <c r="J119" s="136" t="s">
        <v>271</v>
      </c>
      <c r="K119" s="136" t="s">
        <v>420</v>
      </c>
      <c r="L119" s="69" t="s">
        <v>177</v>
      </c>
      <c r="M119" s="100"/>
      <c r="N119" s="101"/>
      <c r="O119" s="100"/>
    </row>
    <row r="120" spans="1:15" ht="360.75" customHeight="1" x14ac:dyDescent="0.3">
      <c r="A120" s="45" t="s">
        <v>341</v>
      </c>
      <c r="B120" s="51">
        <v>406</v>
      </c>
      <c r="C120" s="53" t="s">
        <v>408</v>
      </c>
      <c r="D120" s="53" t="s">
        <v>409</v>
      </c>
      <c r="E120" s="53" t="s">
        <v>222</v>
      </c>
      <c r="F120" s="52"/>
      <c r="G120" s="50">
        <v>20000000</v>
      </c>
      <c r="H120" s="56">
        <v>2021</v>
      </c>
      <c r="I120" s="73" t="s">
        <v>106</v>
      </c>
      <c r="J120" s="58" t="s">
        <v>272</v>
      </c>
      <c r="K120" s="58"/>
      <c r="L120" s="53" t="s">
        <v>724</v>
      </c>
      <c r="M120" s="78"/>
      <c r="N120" s="99"/>
      <c r="O120" s="78"/>
    </row>
    <row r="121" spans="1:15" ht="195" customHeight="1" x14ac:dyDescent="0.3">
      <c r="A121" s="45" t="s">
        <v>341</v>
      </c>
      <c r="B121" s="51">
        <v>407</v>
      </c>
      <c r="C121" s="53" t="s">
        <v>593</v>
      </c>
      <c r="D121" s="53" t="s">
        <v>594</v>
      </c>
      <c r="E121" s="53" t="s">
        <v>222</v>
      </c>
      <c r="F121" s="52"/>
      <c r="G121" s="50">
        <v>20000000</v>
      </c>
      <c r="H121" s="56">
        <v>2022</v>
      </c>
      <c r="I121" s="73" t="s">
        <v>106</v>
      </c>
      <c r="J121" s="58" t="s">
        <v>272</v>
      </c>
      <c r="K121" s="58"/>
      <c r="L121" s="53" t="s">
        <v>595</v>
      </c>
      <c r="M121" s="78"/>
      <c r="N121" s="53"/>
      <c r="O121" s="78"/>
    </row>
    <row r="122" spans="1:15" ht="182.25" customHeight="1" x14ac:dyDescent="0.3">
      <c r="A122" s="45" t="s">
        <v>345</v>
      </c>
      <c r="B122" s="51">
        <v>408</v>
      </c>
      <c r="C122" s="48" t="s">
        <v>446</v>
      </c>
      <c r="D122" s="48" t="s">
        <v>447</v>
      </c>
      <c r="E122" s="48" t="s">
        <v>120</v>
      </c>
      <c r="F122" s="52"/>
      <c r="G122" s="74">
        <v>25000000</v>
      </c>
      <c r="H122" s="73">
        <v>2022</v>
      </c>
      <c r="I122" s="73" t="s">
        <v>106</v>
      </c>
      <c r="J122" s="58" t="s">
        <v>270</v>
      </c>
      <c r="K122" s="58" t="s">
        <v>416</v>
      </c>
      <c r="L122" s="48" t="s">
        <v>217</v>
      </c>
      <c r="M122" s="78"/>
      <c r="N122" s="53"/>
      <c r="O122" s="78"/>
    </row>
    <row r="123" spans="1:15" ht="146.25" customHeight="1" x14ac:dyDescent="0.3">
      <c r="A123" s="45" t="s">
        <v>345</v>
      </c>
      <c r="B123" s="51">
        <v>409</v>
      </c>
      <c r="C123" s="53" t="s">
        <v>448</v>
      </c>
      <c r="D123" s="53" t="s">
        <v>449</v>
      </c>
      <c r="E123" s="48" t="s">
        <v>451</v>
      </c>
      <c r="F123" s="52"/>
      <c r="G123" s="50">
        <v>5000000</v>
      </c>
      <c r="H123" s="56">
        <v>2022</v>
      </c>
      <c r="I123" s="73" t="s">
        <v>106</v>
      </c>
      <c r="J123" s="58" t="s">
        <v>270</v>
      </c>
      <c r="K123" s="58" t="s">
        <v>416</v>
      </c>
      <c r="L123" s="53" t="s">
        <v>450</v>
      </c>
      <c r="M123" s="78"/>
      <c r="N123" s="51"/>
      <c r="O123" s="53"/>
    </row>
    <row r="124" spans="1:15" ht="233.25" customHeight="1" x14ac:dyDescent="0.3">
      <c r="A124" s="45" t="s">
        <v>350</v>
      </c>
      <c r="B124" s="51">
        <v>410</v>
      </c>
      <c r="C124" s="53" t="s">
        <v>496</v>
      </c>
      <c r="D124" s="53" t="s">
        <v>498</v>
      </c>
      <c r="E124" s="53" t="s">
        <v>165</v>
      </c>
      <c r="F124" s="52"/>
      <c r="G124" s="50">
        <v>5000000</v>
      </c>
      <c r="H124" s="56">
        <v>2022</v>
      </c>
      <c r="I124" s="73" t="s">
        <v>106</v>
      </c>
      <c r="J124" s="58" t="s">
        <v>274</v>
      </c>
      <c r="K124" s="58" t="s">
        <v>412</v>
      </c>
      <c r="L124" s="53" t="s">
        <v>168</v>
      </c>
      <c r="M124" s="78"/>
      <c r="N124" s="51"/>
      <c r="O124" s="53"/>
    </row>
    <row r="125" spans="1:15" ht="258.75" customHeight="1" x14ac:dyDescent="0.3">
      <c r="A125" s="45" t="s">
        <v>350</v>
      </c>
      <c r="B125" s="51">
        <v>411</v>
      </c>
      <c r="C125" s="53" t="s">
        <v>500</v>
      </c>
      <c r="D125" s="53" t="s">
        <v>501</v>
      </c>
      <c r="E125" s="53" t="s">
        <v>165</v>
      </c>
      <c r="F125" s="52"/>
      <c r="G125" s="50">
        <v>7000000</v>
      </c>
      <c r="H125" s="56">
        <v>2022</v>
      </c>
      <c r="I125" s="73" t="s">
        <v>106</v>
      </c>
      <c r="J125" s="58" t="s">
        <v>274</v>
      </c>
      <c r="K125" s="58" t="s">
        <v>412</v>
      </c>
      <c r="L125" s="53" t="s">
        <v>168</v>
      </c>
      <c r="M125" s="78"/>
      <c r="N125" s="51"/>
      <c r="O125" s="53"/>
    </row>
    <row r="126" spans="1:15" ht="343.5" customHeight="1" x14ac:dyDescent="0.3">
      <c r="A126" s="45" t="s">
        <v>345</v>
      </c>
      <c r="B126" s="51">
        <v>412</v>
      </c>
      <c r="C126" s="53" t="s">
        <v>502</v>
      </c>
      <c r="D126" s="53" t="s">
        <v>503</v>
      </c>
      <c r="E126" s="53" t="s">
        <v>165</v>
      </c>
      <c r="F126" s="52"/>
      <c r="G126" s="50">
        <v>4000000</v>
      </c>
      <c r="H126" s="56">
        <v>2022</v>
      </c>
      <c r="I126" s="73" t="s">
        <v>106</v>
      </c>
      <c r="J126" s="58" t="s">
        <v>270</v>
      </c>
      <c r="K126" s="58" t="s">
        <v>416</v>
      </c>
      <c r="L126" s="53" t="s">
        <v>170</v>
      </c>
      <c r="M126" s="78"/>
      <c r="N126" s="51"/>
      <c r="O126" s="53"/>
    </row>
    <row r="127" spans="1:15" ht="335.25" customHeight="1" x14ac:dyDescent="0.3">
      <c r="A127" s="45" t="s">
        <v>345</v>
      </c>
      <c r="B127" s="51">
        <v>413</v>
      </c>
      <c r="C127" s="53" t="s">
        <v>504</v>
      </c>
      <c r="D127" s="53" t="s">
        <v>505</v>
      </c>
      <c r="E127" s="53" t="s">
        <v>165</v>
      </c>
      <c r="F127" s="52"/>
      <c r="G127" s="50">
        <v>5000000</v>
      </c>
      <c r="H127" s="56">
        <v>2022</v>
      </c>
      <c r="I127" s="73" t="s">
        <v>106</v>
      </c>
      <c r="J127" s="58" t="s">
        <v>270</v>
      </c>
      <c r="K127" s="58" t="s">
        <v>416</v>
      </c>
      <c r="L127" s="53" t="s">
        <v>170</v>
      </c>
      <c r="M127" s="78"/>
      <c r="N127" s="51"/>
      <c r="O127" s="53"/>
    </row>
    <row r="128" spans="1:15" ht="153" customHeight="1" x14ac:dyDescent="0.3">
      <c r="A128" s="45" t="s">
        <v>341</v>
      </c>
      <c r="B128" s="51">
        <v>414</v>
      </c>
      <c r="C128" s="53" t="s">
        <v>506</v>
      </c>
      <c r="D128" s="53" t="s">
        <v>474</v>
      </c>
      <c r="E128" s="53" t="s">
        <v>165</v>
      </c>
      <c r="F128" s="52"/>
      <c r="G128" s="50">
        <v>7000000</v>
      </c>
      <c r="H128" s="56">
        <v>2022</v>
      </c>
      <c r="I128" s="73" t="s">
        <v>106</v>
      </c>
      <c r="J128" s="58" t="s">
        <v>272</v>
      </c>
      <c r="K128" s="58"/>
      <c r="L128" s="53" t="s">
        <v>507</v>
      </c>
      <c r="M128" s="78"/>
      <c r="N128" s="51"/>
      <c r="O128" s="53"/>
    </row>
    <row r="129" spans="1:15" ht="395.25" customHeight="1" x14ac:dyDescent="0.3">
      <c r="A129" s="45" t="s">
        <v>348</v>
      </c>
      <c r="B129" s="51">
        <v>415</v>
      </c>
      <c r="C129" s="53" t="s">
        <v>675</v>
      </c>
      <c r="D129" s="53" t="s">
        <v>508</v>
      </c>
      <c r="E129" s="53" t="s">
        <v>138</v>
      </c>
      <c r="F129" s="52"/>
      <c r="G129" s="50">
        <v>25000000</v>
      </c>
      <c r="H129" s="56">
        <v>2022</v>
      </c>
      <c r="I129" s="73" t="s">
        <v>106</v>
      </c>
      <c r="J129" s="58" t="s">
        <v>274</v>
      </c>
      <c r="K129" s="58" t="s">
        <v>415</v>
      </c>
      <c r="L129" s="53" t="s">
        <v>509</v>
      </c>
      <c r="M129" s="78"/>
      <c r="N129" s="51"/>
      <c r="O129" s="53"/>
    </row>
    <row r="130" spans="1:15" ht="122.25" customHeight="1" x14ac:dyDescent="0.3">
      <c r="A130" s="90" t="s">
        <v>681</v>
      </c>
      <c r="B130" s="93">
        <v>416</v>
      </c>
      <c r="C130" s="69" t="s">
        <v>513</v>
      </c>
      <c r="D130" s="80" t="s">
        <v>514</v>
      </c>
      <c r="E130" s="80" t="s">
        <v>138</v>
      </c>
      <c r="F130" s="81"/>
      <c r="G130" s="82">
        <v>1000000</v>
      </c>
      <c r="H130" s="83">
        <v>2021</v>
      </c>
      <c r="I130" s="98" t="s">
        <v>107</v>
      </c>
      <c r="J130" s="136" t="s">
        <v>273</v>
      </c>
      <c r="K130" s="157"/>
      <c r="L130" s="69" t="s">
        <v>285</v>
      </c>
      <c r="M130" s="100"/>
      <c r="N130" s="101"/>
      <c r="O130" s="100"/>
    </row>
    <row r="131" spans="1:15" ht="336.75" customHeight="1" x14ac:dyDescent="0.3">
      <c r="A131" s="45" t="s">
        <v>340</v>
      </c>
      <c r="B131" s="51">
        <v>417</v>
      </c>
      <c r="C131" s="53" t="s">
        <v>516</v>
      </c>
      <c r="D131" s="53" t="s">
        <v>518</v>
      </c>
      <c r="E131" s="53" t="s">
        <v>517</v>
      </c>
      <c r="F131" s="52"/>
      <c r="G131" s="50">
        <v>5000000</v>
      </c>
      <c r="H131" s="56">
        <v>2021</v>
      </c>
      <c r="I131" s="73" t="s">
        <v>106</v>
      </c>
      <c r="J131" s="58" t="s">
        <v>269</v>
      </c>
      <c r="K131" s="58" t="s">
        <v>414</v>
      </c>
      <c r="L131" s="53" t="s">
        <v>519</v>
      </c>
      <c r="M131" s="78"/>
      <c r="N131" s="51"/>
      <c r="O131" s="53"/>
    </row>
    <row r="132" spans="1:15" ht="216" customHeight="1" x14ac:dyDescent="0.3">
      <c r="A132" s="45" t="s">
        <v>340</v>
      </c>
      <c r="B132" s="51">
        <v>418</v>
      </c>
      <c r="C132" s="53" t="s">
        <v>520</v>
      </c>
      <c r="D132" s="53" t="s">
        <v>521</v>
      </c>
      <c r="E132" s="53" t="s">
        <v>517</v>
      </c>
      <c r="F132" s="52"/>
      <c r="G132" s="50">
        <v>4500000</v>
      </c>
      <c r="H132" s="56">
        <v>2021</v>
      </c>
      <c r="I132" s="73" t="s">
        <v>106</v>
      </c>
      <c r="J132" s="58" t="s">
        <v>269</v>
      </c>
      <c r="K132" s="58" t="s">
        <v>414</v>
      </c>
      <c r="L132" s="53" t="s">
        <v>522</v>
      </c>
      <c r="M132" s="78"/>
      <c r="N132" s="51"/>
      <c r="O132" s="53"/>
    </row>
    <row r="133" spans="1:15" ht="207.75" customHeight="1" x14ac:dyDescent="0.3">
      <c r="A133" s="45" t="s">
        <v>339</v>
      </c>
      <c r="B133" s="51">
        <v>419</v>
      </c>
      <c r="C133" s="53" t="s">
        <v>524</v>
      </c>
      <c r="D133" s="53" t="s">
        <v>525</v>
      </c>
      <c r="E133" s="53" t="s">
        <v>517</v>
      </c>
      <c r="F133" s="52"/>
      <c r="G133" s="50">
        <v>2500000</v>
      </c>
      <c r="H133" s="56">
        <v>2022</v>
      </c>
      <c r="I133" s="73" t="s">
        <v>106</v>
      </c>
      <c r="J133" s="58" t="s">
        <v>269</v>
      </c>
      <c r="K133" s="58" t="s">
        <v>414</v>
      </c>
      <c r="L133" s="53" t="s">
        <v>526</v>
      </c>
      <c r="M133" s="78"/>
      <c r="N133" s="51"/>
      <c r="O133" s="53"/>
    </row>
    <row r="134" spans="1:15" ht="210.75" customHeight="1" x14ac:dyDescent="0.3">
      <c r="A134" s="45" t="s">
        <v>339</v>
      </c>
      <c r="B134" s="51">
        <v>420</v>
      </c>
      <c r="C134" s="53" t="s">
        <v>527</v>
      </c>
      <c r="D134" s="53" t="s">
        <v>528</v>
      </c>
      <c r="E134" s="53" t="s">
        <v>517</v>
      </c>
      <c r="F134" s="52"/>
      <c r="G134" s="50">
        <v>1500000</v>
      </c>
      <c r="H134" s="56">
        <v>2023</v>
      </c>
      <c r="I134" s="73" t="s">
        <v>106</v>
      </c>
      <c r="J134" s="58" t="s">
        <v>269</v>
      </c>
      <c r="K134" s="58" t="s">
        <v>414</v>
      </c>
      <c r="L134" s="53" t="s">
        <v>529</v>
      </c>
      <c r="M134" s="78"/>
      <c r="N134" s="51"/>
      <c r="O134" s="53"/>
    </row>
    <row r="135" spans="1:15" ht="292.5" customHeight="1" x14ac:dyDescent="0.3">
      <c r="A135" s="45" t="s">
        <v>346</v>
      </c>
      <c r="B135" s="51">
        <v>428</v>
      </c>
      <c r="C135" s="53" t="s">
        <v>564</v>
      </c>
      <c r="D135" s="53" t="s">
        <v>565</v>
      </c>
      <c r="E135" s="53" t="s">
        <v>562</v>
      </c>
      <c r="F135" s="52"/>
      <c r="G135" s="50">
        <v>73000000</v>
      </c>
      <c r="H135" s="56">
        <v>2022</v>
      </c>
      <c r="I135" s="98" t="s">
        <v>107</v>
      </c>
      <c r="J135" s="58" t="s">
        <v>275</v>
      </c>
      <c r="K135" s="58"/>
      <c r="L135" s="53" t="s">
        <v>563</v>
      </c>
      <c r="M135" s="78"/>
      <c r="N135" s="51"/>
      <c r="O135" s="53"/>
    </row>
    <row r="136" spans="1:15" ht="190.5" customHeight="1" x14ac:dyDescent="0.3">
      <c r="A136" s="45" t="s">
        <v>343</v>
      </c>
      <c r="B136" s="51">
        <v>429</v>
      </c>
      <c r="C136" s="53" t="s">
        <v>575</v>
      </c>
      <c r="D136" s="53" t="s">
        <v>577</v>
      </c>
      <c r="E136" s="53" t="s">
        <v>579</v>
      </c>
      <c r="F136" s="52"/>
      <c r="G136" s="50">
        <v>5000000</v>
      </c>
      <c r="H136" s="56">
        <v>2022</v>
      </c>
      <c r="I136" s="73" t="s">
        <v>106</v>
      </c>
      <c r="J136" s="58" t="s">
        <v>270</v>
      </c>
      <c r="K136" s="58" t="s">
        <v>424</v>
      </c>
      <c r="L136" s="53" t="s">
        <v>578</v>
      </c>
      <c r="M136" s="78"/>
      <c r="N136" s="79"/>
      <c r="O136" s="154"/>
    </row>
    <row r="137" spans="1:15" ht="353.25" customHeight="1" x14ac:dyDescent="0.3">
      <c r="A137" s="45" t="s">
        <v>343</v>
      </c>
      <c r="B137" s="51">
        <v>430</v>
      </c>
      <c r="C137" s="53" t="s">
        <v>576</v>
      </c>
      <c r="D137" s="53" t="s">
        <v>573</v>
      </c>
      <c r="E137" s="53" t="s">
        <v>579</v>
      </c>
      <c r="F137" s="52"/>
      <c r="G137" s="50">
        <v>5000000</v>
      </c>
      <c r="H137" s="56">
        <v>2022</v>
      </c>
      <c r="I137" s="73" t="s">
        <v>106</v>
      </c>
      <c r="J137" s="58" t="s">
        <v>270</v>
      </c>
      <c r="K137" s="58" t="s">
        <v>424</v>
      </c>
      <c r="L137" s="53" t="s">
        <v>574</v>
      </c>
      <c r="M137" s="78"/>
      <c r="N137" s="51"/>
      <c r="O137" s="53"/>
    </row>
    <row r="138" spans="1:15" ht="227.25" customHeight="1" x14ac:dyDescent="0.3">
      <c r="A138" s="45" t="s">
        <v>347</v>
      </c>
      <c r="B138" s="51">
        <v>431</v>
      </c>
      <c r="C138" s="53" t="s">
        <v>581</v>
      </c>
      <c r="D138" s="53" t="s">
        <v>582</v>
      </c>
      <c r="E138" s="53" t="s">
        <v>222</v>
      </c>
      <c r="F138" s="52"/>
      <c r="G138" s="50">
        <v>80000000</v>
      </c>
      <c r="H138" s="56">
        <v>2021</v>
      </c>
      <c r="I138" s="73" t="s">
        <v>106</v>
      </c>
      <c r="J138" s="58" t="s">
        <v>274</v>
      </c>
      <c r="K138" s="58"/>
      <c r="L138" s="53" t="s">
        <v>583</v>
      </c>
      <c r="M138" s="78"/>
      <c r="N138" s="51"/>
      <c r="O138" s="53"/>
    </row>
    <row r="139" spans="1:15" ht="203.25" customHeight="1" x14ac:dyDescent="0.3">
      <c r="A139" s="45" t="s">
        <v>347</v>
      </c>
      <c r="B139" s="51">
        <v>432</v>
      </c>
      <c r="C139" s="53" t="s">
        <v>584</v>
      </c>
      <c r="D139" s="53" t="s">
        <v>585</v>
      </c>
      <c r="E139" s="53" t="s">
        <v>222</v>
      </c>
      <c r="F139" s="52"/>
      <c r="G139" s="50">
        <v>120000000</v>
      </c>
      <c r="H139" s="56">
        <v>2021</v>
      </c>
      <c r="I139" s="73" t="s">
        <v>106</v>
      </c>
      <c r="J139" s="58" t="s">
        <v>274</v>
      </c>
      <c r="K139" s="58"/>
      <c r="L139" s="53" t="s">
        <v>583</v>
      </c>
      <c r="M139" s="78"/>
      <c r="N139" s="51"/>
      <c r="O139" s="53"/>
    </row>
    <row r="140" spans="1:15" ht="327" customHeight="1" x14ac:dyDescent="0.3">
      <c r="A140" s="45" t="s">
        <v>346</v>
      </c>
      <c r="B140" s="51">
        <v>433</v>
      </c>
      <c r="C140" s="53" t="s">
        <v>587</v>
      </c>
      <c r="D140" s="53" t="s">
        <v>721</v>
      </c>
      <c r="E140" s="53" t="s">
        <v>222</v>
      </c>
      <c r="F140" s="52"/>
      <c r="G140" s="50">
        <v>2000000</v>
      </c>
      <c r="H140" s="56">
        <v>2022</v>
      </c>
      <c r="I140" s="73" t="s">
        <v>107</v>
      </c>
      <c r="J140" s="58" t="s">
        <v>275</v>
      </c>
      <c r="K140" s="58"/>
      <c r="L140" s="53" t="s">
        <v>588</v>
      </c>
      <c r="M140" s="78"/>
      <c r="N140" s="51"/>
      <c r="O140" s="53"/>
    </row>
    <row r="141" spans="1:15" ht="327" customHeight="1" x14ac:dyDescent="0.3">
      <c r="A141" s="45" t="s">
        <v>679</v>
      </c>
      <c r="B141" s="51">
        <v>434</v>
      </c>
      <c r="C141" s="53" t="s">
        <v>589</v>
      </c>
      <c r="D141" s="53" t="s">
        <v>590</v>
      </c>
      <c r="E141" s="53" t="s">
        <v>222</v>
      </c>
      <c r="F141" s="52"/>
      <c r="G141" s="50">
        <v>15000000</v>
      </c>
      <c r="H141" s="56">
        <v>2022</v>
      </c>
      <c r="I141" s="73" t="s">
        <v>106</v>
      </c>
      <c r="J141" s="58" t="s">
        <v>272</v>
      </c>
      <c r="K141" s="58"/>
      <c r="L141" s="53" t="s">
        <v>723</v>
      </c>
      <c r="M141" s="78"/>
      <c r="N141" s="51"/>
      <c r="O141" s="53"/>
    </row>
    <row r="142" spans="1:15" ht="184.5" customHeight="1" x14ac:dyDescent="0.3">
      <c r="A142" s="45" t="s">
        <v>350</v>
      </c>
      <c r="B142" s="51">
        <v>436</v>
      </c>
      <c r="C142" s="53" t="s">
        <v>600</v>
      </c>
      <c r="D142" s="53" t="s">
        <v>603</v>
      </c>
      <c r="E142" s="53" t="s">
        <v>138</v>
      </c>
      <c r="F142" s="52"/>
      <c r="G142" s="50">
        <v>11500000</v>
      </c>
      <c r="H142" s="56">
        <v>2022</v>
      </c>
      <c r="I142" s="73" t="s">
        <v>106</v>
      </c>
      <c r="J142" s="58" t="s">
        <v>274</v>
      </c>
      <c r="K142" s="58" t="s">
        <v>412</v>
      </c>
      <c r="L142" s="53" t="s">
        <v>601</v>
      </c>
      <c r="M142" s="78"/>
      <c r="N142" s="79"/>
      <c r="O142" s="154"/>
    </row>
    <row r="143" spans="1:15" ht="156" customHeight="1" x14ac:dyDescent="0.3">
      <c r="A143" s="45" t="s">
        <v>350</v>
      </c>
      <c r="B143" s="51">
        <v>437</v>
      </c>
      <c r="C143" s="53" t="s">
        <v>602</v>
      </c>
      <c r="D143" s="53" t="s">
        <v>604</v>
      </c>
      <c r="E143" s="53" t="s">
        <v>138</v>
      </c>
      <c r="F143" s="52"/>
      <c r="G143" s="50">
        <v>7900000</v>
      </c>
      <c r="H143" s="56">
        <v>2022</v>
      </c>
      <c r="I143" s="73" t="s">
        <v>106</v>
      </c>
      <c r="J143" s="58" t="s">
        <v>274</v>
      </c>
      <c r="K143" s="58" t="s">
        <v>412</v>
      </c>
      <c r="L143" s="53" t="s">
        <v>605</v>
      </c>
      <c r="M143" s="78"/>
      <c r="N143" s="51"/>
      <c r="O143" s="53"/>
    </row>
    <row r="144" spans="1:15" ht="185.25" customHeight="1" x14ac:dyDescent="0.3">
      <c r="A144" s="45" t="s">
        <v>350</v>
      </c>
      <c r="B144" s="51">
        <v>438</v>
      </c>
      <c r="C144" s="53" t="s">
        <v>606</v>
      </c>
      <c r="D144" s="53" t="s">
        <v>607</v>
      </c>
      <c r="E144" s="53" t="s">
        <v>138</v>
      </c>
      <c r="F144" s="52"/>
      <c r="G144" s="50">
        <v>18200000</v>
      </c>
      <c r="H144" s="56">
        <v>2022</v>
      </c>
      <c r="I144" s="73" t="s">
        <v>106</v>
      </c>
      <c r="J144" s="58" t="s">
        <v>274</v>
      </c>
      <c r="K144" s="58" t="s">
        <v>412</v>
      </c>
      <c r="L144" s="53" t="s">
        <v>608</v>
      </c>
      <c r="M144" s="78"/>
      <c r="N144" s="51"/>
      <c r="O144" s="53"/>
    </row>
    <row r="145" spans="1:15" ht="285.75" customHeight="1" x14ac:dyDescent="0.3">
      <c r="A145" s="45" t="s">
        <v>679</v>
      </c>
      <c r="B145" s="51">
        <v>439</v>
      </c>
      <c r="C145" s="49" t="s">
        <v>614</v>
      </c>
      <c r="D145" s="48" t="s">
        <v>615</v>
      </c>
      <c r="E145" s="48" t="s">
        <v>115</v>
      </c>
      <c r="F145" s="52"/>
      <c r="G145" s="50">
        <v>6000000</v>
      </c>
      <c r="H145" s="73">
        <v>2023</v>
      </c>
      <c r="I145" s="73" t="s">
        <v>106</v>
      </c>
      <c r="J145" s="58" t="s">
        <v>272</v>
      </c>
      <c r="K145" s="58"/>
      <c r="L145" s="48" t="s">
        <v>221</v>
      </c>
      <c r="M145" s="78"/>
      <c r="N145" s="79"/>
      <c r="O145" s="154"/>
    </row>
    <row r="146" spans="1:15" ht="196.5" customHeight="1" x14ac:dyDescent="0.3">
      <c r="A146" s="45" t="s">
        <v>346</v>
      </c>
      <c r="B146" s="51">
        <v>440</v>
      </c>
      <c r="C146" s="80" t="s">
        <v>616</v>
      </c>
      <c r="D146" s="80" t="s">
        <v>617</v>
      </c>
      <c r="E146" s="48" t="s">
        <v>115</v>
      </c>
      <c r="F146" s="91"/>
      <c r="G146" s="82">
        <v>2000000</v>
      </c>
      <c r="H146" s="83">
        <v>2023</v>
      </c>
      <c r="I146" s="73" t="s">
        <v>107</v>
      </c>
      <c r="J146" s="58" t="s">
        <v>275</v>
      </c>
      <c r="K146" s="137"/>
      <c r="L146" s="48" t="s">
        <v>221</v>
      </c>
      <c r="M146" s="81"/>
      <c r="N146" s="51"/>
      <c r="O146" s="80"/>
    </row>
    <row r="147" spans="1:15" ht="196.5" customHeight="1" x14ac:dyDescent="0.3">
      <c r="A147" s="45" t="s">
        <v>681</v>
      </c>
      <c r="B147" s="51">
        <v>441</v>
      </c>
      <c r="C147" s="53" t="s">
        <v>634</v>
      </c>
      <c r="D147" s="53" t="s">
        <v>635</v>
      </c>
      <c r="E147" s="53" t="s">
        <v>149</v>
      </c>
      <c r="F147" s="147"/>
      <c r="G147" s="50">
        <v>145450000</v>
      </c>
      <c r="H147" s="56">
        <v>2021</v>
      </c>
      <c r="I147" s="84" t="s">
        <v>107</v>
      </c>
      <c r="J147" s="58" t="s">
        <v>273</v>
      </c>
      <c r="K147" s="58"/>
      <c r="L147" s="53" t="s">
        <v>278</v>
      </c>
      <c r="M147" s="78"/>
      <c r="N147" s="53"/>
      <c r="O147" s="154"/>
    </row>
    <row r="148" spans="1:15" ht="331.5" customHeight="1" x14ac:dyDescent="0.3">
      <c r="A148" s="45" t="s">
        <v>337</v>
      </c>
      <c r="B148" s="51">
        <v>442</v>
      </c>
      <c r="C148" s="80" t="s">
        <v>636</v>
      </c>
      <c r="D148" s="80" t="s">
        <v>637</v>
      </c>
      <c r="E148" s="53" t="s">
        <v>149</v>
      </c>
      <c r="F148" s="91"/>
      <c r="G148" s="50">
        <v>145450000</v>
      </c>
      <c r="H148" s="56">
        <v>2021</v>
      </c>
      <c r="I148" s="84" t="s">
        <v>106</v>
      </c>
      <c r="J148" s="58" t="s">
        <v>271</v>
      </c>
      <c r="K148" s="137" t="s">
        <v>420</v>
      </c>
      <c r="L148" s="53" t="s">
        <v>278</v>
      </c>
      <c r="M148" s="81"/>
      <c r="N148" s="138"/>
      <c r="O148" s="80"/>
    </row>
    <row r="149" spans="1:15" ht="196.5" customHeight="1" x14ac:dyDescent="0.3">
      <c r="A149" s="45" t="s">
        <v>681</v>
      </c>
      <c r="B149" s="51">
        <v>443</v>
      </c>
      <c r="C149" s="53" t="s">
        <v>638</v>
      </c>
      <c r="D149" s="53" t="s">
        <v>639</v>
      </c>
      <c r="E149" s="53" t="s">
        <v>149</v>
      </c>
      <c r="F149" s="147"/>
      <c r="G149" s="50">
        <v>75000000</v>
      </c>
      <c r="H149" s="56">
        <v>2022</v>
      </c>
      <c r="I149" s="84" t="s">
        <v>107</v>
      </c>
      <c r="J149" s="58" t="s">
        <v>273</v>
      </c>
      <c r="K149" s="58"/>
      <c r="L149" s="53" t="s">
        <v>278</v>
      </c>
      <c r="M149" s="78"/>
      <c r="N149" s="79"/>
      <c r="O149" s="154"/>
    </row>
    <row r="150" spans="1:15" ht="283.5" customHeight="1" x14ac:dyDescent="0.3">
      <c r="A150" s="45" t="s">
        <v>337</v>
      </c>
      <c r="B150" s="51">
        <v>444</v>
      </c>
      <c r="C150" s="80" t="s">
        <v>640</v>
      </c>
      <c r="D150" s="80" t="s">
        <v>641</v>
      </c>
      <c r="E150" s="53" t="s">
        <v>149</v>
      </c>
      <c r="F150" s="91"/>
      <c r="G150" s="50">
        <v>75000000</v>
      </c>
      <c r="H150" s="56">
        <v>2022</v>
      </c>
      <c r="I150" s="84" t="s">
        <v>106</v>
      </c>
      <c r="J150" s="58" t="s">
        <v>271</v>
      </c>
      <c r="K150" s="137" t="s">
        <v>425</v>
      </c>
      <c r="L150" s="53" t="s">
        <v>278</v>
      </c>
      <c r="M150" s="81"/>
      <c r="N150" s="138"/>
      <c r="O150" s="80"/>
    </row>
    <row r="151" spans="1:15" ht="283.5" customHeight="1" thickBot="1" x14ac:dyDescent="0.35">
      <c r="A151" s="94" t="s">
        <v>335</v>
      </c>
      <c r="B151" s="139">
        <v>445</v>
      </c>
      <c r="C151" s="140" t="s">
        <v>676</v>
      </c>
      <c r="D151" s="140" t="s">
        <v>653</v>
      </c>
      <c r="E151" s="140" t="s">
        <v>652</v>
      </c>
      <c r="F151" s="141"/>
      <c r="G151" s="142">
        <v>9000000</v>
      </c>
      <c r="H151" s="143">
        <v>2023</v>
      </c>
      <c r="I151" s="144" t="s">
        <v>125</v>
      </c>
      <c r="J151" s="145"/>
      <c r="K151" s="145"/>
      <c r="L151" s="140" t="s">
        <v>654</v>
      </c>
      <c r="M151" s="146"/>
      <c r="N151" s="139"/>
      <c r="O151" s="140"/>
    </row>
    <row r="152" spans="1:15" ht="228" customHeight="1" x14ac:dyDescent="0.3">
      <c r="A152" s="90" t="s">
        <v>773</v>
      </c>
      <c r="B152" s="138">
        <v>446</v>
      </c>
      <c r="C152" s="80" t="s">
        <v>694</v>
      </c>
      <c r="D152" s="80" t="s">
        <v>695</v>
      </c>
      <c r="E152" s="80" t="s">
        <v>138</v>
      </c>
      <c r="F152" s="91"/>
      <c r="G152" s="82">
        <v>150000000</v>
      </c>
      <c r="H152" s="83">
        <v>2021</v>
      </c>
      <c r="I152" s="98" t="s">
        <v>107</v>
      </c>
      <c r="J152" s="137" t="s">
        <v>275</v>
      </c>
      <c r="K152" s="137"/>
      <c r="L152" s="80" t="s">
        <v>696</v>
      </c>
      <c r="M152" s="81"/>
      <c r="N152" s="138"/>
      <c r="O152" s="80"/>
    </row>
    <row r="153" spans="1:15" ht="309.75" customHeight="1" x14ac:dyDescent="0.3">
      <c r="A153" s="45" t="s">
        <v>773</v>
      </c>
      <c r="B153" s="51">
        <v>447</v>
      </c>
      <c r="C153" s="53" t="s">
        <v>698</v>
      </c>
      <c r="D153" s="163" t="s">
        <v>699</v>
      </c>
      <c r="E153" s="80" t="s">
        <v>138</v>
      </c>
      <c r="F153" s="52"/>
      <c r="G153" s="50">
        <v>25000000</v>
      </c>
      <c r="H153" s="56">
        <v>2021</v>
      </c>
      <c r="I153" s="73" t="s">
        <v>107</v>
      </c>
      <c r="J153" s="137" t="s">
        <v>275</v>
      </c>
      <c r="K153" s="58"/>
      <c r="L153" s="53" t="s">
        <v>700</v>
      </c>
      <c r="M153" s="78"/>
      <c r="N153" s="51"/>
      <c r="O153" s="53"/>
    </row>
    <row r="154" spans="1:15" ht="180" customHeight="1" x14ac:dyDescent="0.3">
      <c r="A154" s="45" t="s">
        <v>350</v>
      </c>
      <c r="B154" s="51">
        <v>448</v>
      </c>
      <c r="C154" s="53" t="s">
        <v>701</v>
      </c>
      <c r="D154" s="163" t="s">
        <v>704</v>
      </c>
      <c r="E154" s="80" t="s">
        <v>138</v>
      </c>
      <c r="F154" s="52"/>
      <c r="G154" s="50">
        <v>2400000</v>
      </c>
      <c r="H154" s="56">
        <v>2023</v>
      </c>
      <c r="I154" s="73" t="s">
        <v>106</v>
      </c>
      <c r="J154" s="137" t="s">
        <v>274</v>
      </c>
      <c r="K154" s="58" t="s">
        <v>412</v>
      </c>
      <c r="L154" s="53" t="s">
        <v>211</v>
      </c>
      <c r="M154" s="78"/>
      <c r="N154" s="51"/>
      <c r="O154" s="53"/>
    </row>
    <row r="155" spans="1:15" ht="188.25" customHeight="1" x14ac:dyDescent="0.3">
      <c r="A155" s="45" t="s">
        <v>350</v>
      </c>
      <c r="B155" s="51">
        <v>449</v>
      </c>
      <c r="C155" s="53" t="s">
        <v>703</v>
      </c>
      <c r="D155" s="163" t="s">
        <v>706</v>
      </c>
      <c r="E155" s="80" t="s">
        <v>138</v>
      </c>
      <c r="F155" s="52"/>
      <c r="G155" s="50">
        <v>5000000</v>
      </c>
      <c r="H155" s="56">
        <v>2024</v>
      </c>
      <c r="I155" s="73" t="s">
        <v>106</v>
      </c>
      <c r="J155" s="137" t="s">
        <v>274</v>
      </c>
      <c r="K155" s="58" t="s">
        <v>412</v>
      </c>
      <c r="L155" s="53" t="s">
        <v>215</v>
      </c>
      <c r="M155" s="78"/>
      <c r="N155" s="51"/>
      <c r="O155" s="53"/>
    </row>
    <row r="156" spans="1:15" ht="261.75" customHeight="1" x14ac:dyDescent="0.3">
      <c r="A156" s="45" t="s">
        <v>350</v>
      </c>
      <c r="B156" s="51">
        <v>450</v>
      </c>
      <c r="C156" s="53" t="s">
        <v>708</v>
      </c>
      <c r="D156" s="163" t="s">
        <v>705</v>
      </c>
      <c r="E156" s="80" t="s">
        <v>110</v>
      </c>
      <c r="F156" s="52"/>
      <c r="G156" s="50">
        <v>90000000</v>
      </c>
      <c r="H156" s="56">
        <v>2023</v>
      </c>
      <c r="I156" s="73" t="s">
        <v>106</v>
      </c>
      <c r="J156" s="137" t="s">
        <v>274</v>
      </c>
      <c r="K156" s="58" t="s">
        <v>412</v>
      </c>
      <c r="L156" s="53" t="s">
        <v>707</v>
      </c>
      <c r="M156" s="78"/>
      <c r="N156" s="51"/>
      <c r="O156" s="53"/>
    </row>
    <row r="157" spans="1:15" ht="409.6" customHeight="1" x14ac:dyDescent="0.3">
      <c r="A157" s="45" t="s">
        <v>335</v>
      </c>
      <c r="B157" s="51">
        <v>451</v>
      </c>
      <c r="C157" s="53" t="s">
        <v>709</v>
      </c>
      <c r="D157" s="163" t="s">
        <v>774</v>
      </c>
      <c r="E157" s="80" t="s">
        <v>710</v>
      </c>
      <c r="F157" s="52"/>
      <c r="G157" s="50">
        <v>8800000</v>
      </c>
      <c r="H157" s="56">
        <v>2022</v>
      </c>
      <c r="I157" s="164" t="s">
        <v>125</v>
      </c>
      <c r="J157" s="137"/>
      <c r="K157" s="58"/>
      <c r="L157" s="53"/>
      <c r="M157" s="78"/>
      <c r="N157" s="51"/>
      <c r="O157" s="53"/>
    </row>
    <row r="158" spans="1:15" ht="409.6" customHeight="1" x14ac:dyDescent="0.3">
      <c r="A158" s="45" t="s">
        <v>679</v>
      </c>
      <c r="B158" s="51">
        <v>452</v>
      </c>
      <c r="C158" s="53" t="s">
        <v>711</v>
      </c>
      <c r="D158" s="163" t="s">
        <v>712</v>
      </c>
      <c r="E158" s="53" t="s">
        <v>138</v>
      </c>
      <c r="F158" s="52"/>
      <c r="G158" s="50">
        <v>30250000</v>
      </c>
      <c r="H158" s="56">
        <v>2022</v>
      </c>
      <c r="I158" s="73" t="s">
        <v>106</v>
      </c>
      <c r="J158" s="58" t="s">
        <v>272</v>
      </c>
      <c r="K158" s="58"/>
      <c r="L158" s="53" t="s">
        <v>713</v>
      </c>
      <c r="M158" s="78"/>
      <c r="N158" s="51"/>
      <c r="O158" s="53"/>
    </row>
    <row r="159" spans="1:15" ht="283.5" customHeight="1" x14ac:dyDescent="0.3">
      <c r="A159" s="45" t="s">
        <v>341</v>
      </c>
      <c r="B159" s="51">
        <v>453</v>
      </c>
      <c r="C159" s="53" t="s">
        <v>715</v>
      </c>
      <c r="D159" s="163" t="s">
        <v>719</v>
      </c>
      <c r="E159" s="53" t="s">
        <v>222</v>
      </c>
      <c r="F159" s="52"/>
      <c r="G159" s="50">
        <v>10000000</v>
      </c>
      <c r="H159" s="56">
        <v>2022</v>
      </c>
      <c r="I159" s="73" t="s">
        <v>106</v>
      </c>
      <c r="J159" s="58" t="s">
        <v>272</v>
      </c>
      <c r="K159" s="58"/>
      <c r="L159" s="53" t="s">
        <v>716</v>
      </c>
      <c r="M159" s="78"/>
      <c r="N159" s="51"/>
      <c r="O159" s="53"/>
    </row>
    <row r="160" spans="1:15" ht="364.5" customHeight="1" thickBot="1" x14ac:dyDescent="0.35">
      <c r="A160" s="90" t="s">
        <v>341</v>
      </c>
      <c r="B160" s="139">
        <v>454</v>
      </c>
      <c r="C160" s="140" t="s">
        <v>718</v>
      </c>
      <c r="D160" s="165" t="s">
        <v>720</v>
      </c>
      <c r="E160" s="140" t="s">
        <v>222</v>
      </c>
      <c r="F160" s="141"/>
      <c r="G160" s="142">
        <v>10000000</v>
      </c>
      <c r="H160" s="143">
        <v>2022</v>
      </c>
      <c r="I160" s="144" t="s">
        <v>106</v>
      </c>
      <c r="J160" s="145" t="s">
        <v>272</v>
      </c>
      <c r="K160" s="145"/>
      <c r="L160" s="140" t="s">
        <v>716</v>
      </c>
      <c r="M160" s="146"/>
      <c r="N160" s="139"/>
      <c r="O160" s="140"/>
    </row>
    <row r="161" spans="1:15" ht="380.25" customHeight="1" thickBot="1" x14ac:dyDescent="0.35">
      <c r="A161" s="90" t="s">
        <v>335</v>
      </c>
      <c r="B161" s="139">
        <v>455</v>
      </c>
      <c r="C161" s="140" t="s">
        <v>779</v>
      </c>
      <c r="D161" s="165" t="s">
        <v>730</v>
      </c>
      <c r="E161" s="140" t="s">
        <v>726</v>
      </c>
      <c r="F161" s="141"/>
      <c r="G161" s="166" t="s">
        <v>729</v>
      </c>
      <c r="H161" s="143">
        <v>2022</v>
      </c>
      <c r="I161" s="144" t="s">
        <v>125</v>
      </c>
      <c r="J161" s="145"/>
      <c r="K161" s="145"/>
      <c r="L161" s="140" t="s">
        <v>727</v>
      </c>
      <c r="M161" s="146"/>
      <c r="N161" s="139"/>
      <c r="O161" s="140"/>
    </row>
    <row r="162" spans="1:15" ht="130.5" customHeight="1" thickBot="1" x14ac:dyDescent="0.35">
      <c r="A162" s="90" t="s">
        <v>348</v>
      </c>
      <c r="B162" s="139">
        <v>456</v>
      </c>
      <c r="C162" s="140" t="s">
        <v>731</v>
      </c>
      <c r="D162" s="165" t="s">
        <v>732</v>
      </c>
      <c r="E162" s="53" t="s">
        <v>157</v>
      </c>
      <c r="F162" s="141"/>
      <c r="G162" s="142">
        <v>23717000</v>
      </c>
      <c r="H162" s="143">
        <v>2023</v>
      </c>
      <c r="I162" s="144" t="s">
        <v>106</v>
      </c>
      <c r="J162" s="145" t="s">
        <v>274</v>
      </c>
      <c r="K162" s="145" t="s">
        <v>781</v>
      </c>
      <c r="L162" s="140" t="s">
        <v>195</v>
      </c>
      <c r="M162" s="146"/>
      <c r="N162" s="139"/>
      <c r="O162" s="140"/>
    </row>
    <row r="163" spans="1:15" ht="302.25" customHeight="1" thickBot="1" x14ac:dyDescent="0.35">
      <c r="A163" s="90" t="s">
        <v>338</v>
      </c>
      <c r="B163" s="139">
        <v>457</v>
      </c>
      <c r="C163" s="140" t="s">
        <v>775</v>
      </c>
      <c r="D163" s="165" t="s">
        <v>777</v>
      </c>
      <c r="E163" s="53" t="s">
        <v>776</v>
      </c>
      <c r="F163" s="141"/>
      <c r="G163" s="142">
        <v>25000000</v>
      </c>
      <c r="H163" s="143">
        <v>2024</v>
      </c>
      <c r="I163" s="144" t="s">
        <v>783</v>
      </c>
      <c r="J163" s="145" t="s">
        <v>784</v>
      </c>
      <c r="K163" s="145" t="s">
        <v>780</v>
      </c>
      <c r="L163" s="140" t="s">
        <v>778</v>
      </c>
      <c r="M163" s="146"/>
      <c r="N163" s="139"/>
      <c r="O163" s="140"/>
    </row>
    <row r="164" spans="1:15" ht="137.25" customHeight="1" x14ac:dyDescent="0.3">
      <c r="C164" s="37"/>
      <c r="D164" s="156"/>
      <c r="E164" s="37"/>
      <c r="F164" s="37"/>
      <c r="G164" s="37"/>
      <c r="H164" s="37"/>
      <c r="I164" s="180"/>
      <c r="J164" s="37"/>
      <c r="K164" s="37"/>
      <c r="L164" s="37"/>
      <c r="M164" s="37"/>
      <c r="N164" s="37"/>
      <c r="O164" s="37"/>
    </row>
    <row r="165" spans="1:15" x14ac:dyDescent="0.3">
      <c r="A165" s="43"/>
      <c r="D165" s="75"/>
      <c r="E165" s="75"/>
      <c r="F165" s="46"/>
      <c r="G165" s="76"/>
      <c r="H165" s="77"/>
      <c r="I165" s="77"/>
      <c r="J165" s="61"/>
      <c r="K165" s="61"/>
    </row>
    <row r="166" spans="1:15" x14ac:dyDescent="0.3">
      <c r="A166" s="43"/>
      <c r="F166" s="46"/>
      <c r="I166" s="77"/>
    </row>
    <row r="167" spans="1:15" x14ac:dyDescent="0.3">
      <c r="A167" s="43"/>
      <c r="F167" s="46"/>
      <c r="I167" s="77"/>
    </row>
    <row r="168" spans="1:15" x14ac:dyDescent="0.3">
      <c r="A168" s="43"/>
      <c r="F168" s="46"/>
    </row>
    <row r="169" spans="1:15" x14ac:dyDescent="0.3">
      <c r="A169" s="43"/>
      <c r="F169" s="46"/>
    </row>
    <row r="170" spans="1:15" x14ac:dyDescent="0.3">
      <c r="A170" s="43"/>
      <c r="F170" s="46"/>
    </row>
    <row r="171" spans="1:15" x14ac:dyDescent="0.3">
      <c r="A171" s="43"/>
      <c r="F171" s="46"/>
    </row>
    <row r="172" spans="1:15" x14ac:dyDescent="0.3">
      <c r="A172" s="43"/>
      <c r="F172" s="46"/>
    </row>
    <row r="173" spans="1:15" x14ac:dyDescent="0.3">
      <c r="A173" s="43"/>
      <c r="F173" s="46"/>
    </row>
    <row r="174" spans="1:15" x14ac:dyDescent="0.3">
      <c r="A174" s="43"/>
      <c r="F174" s="46"/>
    </row>
    <row r="175" spans="1:15" x14ac:dyDescent="0.3">
      <c r="A175" s="43"/>
      <c r="F175" s="46"/>
    </row>
    <row r="176" spans="1:15" x14ac:dyDescent="0.3">
      <c r="A176" s="43"/>
      <c r="F176" s="46"/>
    </row>
    <row r="177" spans="1:6" x14ac:dyDescent="0.3">
      <c r="A177" s="43"/>
      <c r="F177" s="46"/>
    </row>
    <row r="178" spans="1:6" x14ac:dyDescent="0.3">
      <c r="A178" s="43"/>
      <c r="F178" s="46"/>
    </row>
    <row r="179" spans="1:6" x14ac:dyDescent="0.3">
      <c r="A179" s="43"/>
      <c r="F179" s="46"/>
    </row>
    <row r="180" spans="1:6" x14ac:dyDescent="0.3">
      <c r="A180" s="43"/>
      <c r="F180" s="46"/>
    </row>
    <row r="181" spans="1:6" x14ac:dyDescent="0.3">
      <c r="A181" s="43"/>
      <c r="F181" s="46"/>
    </row>
    <row r="182" spans="1:6" x14ac:dyDescent="0.3">
      <c r="A182" s="43"/>
      <c r="F182" s="46"/>
    </row>
    <row r="183" spans="1:6" x14ac:dyDescent="0.3">
      <c r="A183" s="43"/>
      <c r="F183" s="46"/>
    </row>
    <row r="184" spans="1:6" x14ac:dyDescent="0.3">
      <c r="A184" s="43"/>
      <c r="F184" s="46"/>
    </row>
    <row r="185" spans="1:6" x14ac:dyDescent="0.3">
      <c r="A185" s="43"/>
      <c r="F185" s="46"/>
    </row>
    <row r="186" spans="1:6" x14ac:dyDescent="0.3">
      <c r="A186" s="43"/>
      <c r="F186" s="46"/>
    </row>
    <row r="187" spans="1:6" x14ac:dyDescent="0.3">
      <c r="A187" s="43"/>
      <c r="F187" s="46"/>
    </row>
    <row r="188" spans="1:6" x14ac:dyDescent="0.3">
      <c r="A188" s="43"/>
      <c r="F188" s="46"/>
    </row>
    <row r="189" spans="1:6" x14ac:dyDescent="0.3">
      <c r="A189" s="43"/>
      <c r="F189" s="46"/>
    </row>
    <row r="190" spans="1:6" x14ac:dyDescent="0.3">
      <c r="A190" s="43"/>
      <c r="F190" s="46"/>
    </row>
    <row r="191" spans="1:6" x14ac:dyDescent="0.3">
      <c r="A191" s="43"/>
      <c r="F191" s="46"/>
    </row>
    <row r="192" spans="1:6" x14ac:dyDescent="0.3">
      <c r="A192" s="43"/>
      <c r="F192" s="46"/>
    </row>
    <row r="193" spans="1:6" x14ac:dyDescent="0.3">
      <c r="A193" s="43"/>
      <c r="F193" s="46"/>
    </row>
    <row r="194" spans="1:6" x14ac:dyDescent="0.3">
      <c r="A194" s="43"/>
      <c r="F194" s="46"/>
    </row>
    <row r="195" spans="1:6" x14ac:dyDescent="0.3">
      <c r="A195" s="43"/>
      <c r="F195" s="46"/>
    </row>
    <row r="196" spans="1:6" x14ac:dyDescent="0.3">
      <c r="A196" s="43"/>
      <c r="F196" s="46"/>
    </row>
    <row r="197" spans="1:6" x14ac:dyDescent="0.3">
      <c r="A197" s="43"/>
      <c r="F197" s="46"/>
    </row>
    <row r="198" spans="1:6" x14ac:dyDescent="0.3">
      <c r="A198" s="43"/>
      <c r="F198" s="46"/>
    </row>
    <row r="199" spans="1:6" x14ac:dyDescent="0.3">
      <c r="A199" s="43"/>
      <c r="F199" s="46"/>
    </row>
    <row r="200" spans="1:6" x14ac:dyDescent="0.3">
      <c r="A200" s="43"/>
      <c r="F200" s="46"/>
    </row>
    <row r="201" spans="1:6" x14ac:dyDescent="0.3">
      <c r="A201" s="43"/>
      <c r="F201" s="46"/>
    </row>
    <row r="202" spans="1:6" x14ac:dyDescent="0.3">
      <c r="A202" s="43"/>
      <c r="F202" s="46"/>
    </row>
    <row r="203" spans="1:6" x14ac:dyDescent="0.3">
      <c r="A203" s="43"/>
      <c r="F203" s="46"/>
    </row>
    <row r="204" spans="1:6" x14ac:dyDescent="0.3">
      <c r="A204" s="43"/>
      <c r="F204" s="46"/>
    </row>
    <row r="205" spans="1:6" x14ac:dyDescent="0.3">
      <c r="A205" s="43"/>
      <c r="F205" s="46"/>
    </row>
    <row r="206" spans="1:6" x14ac:dyDescent="0.3">
      <c r="A206" s="43"/>
      <c r="F206" s="46"/>
    </row>
    <row r="207" spans="1:6" x14ac:dyDescent="0.3">
      <c r="A207" s="43"/>
      <c r="F207" s="46"/>
    </row>
    <row r="208" spans="1:6" x14ac:dyDescent="0.3">
      <c r="A208" s="43"/>
      <c r="F208" s="46"/>
    </row>
    <row r="209" spans="1:6" x14ac:dyDescent="0.3">
      <c r="A209" s="43"/>
      <c r="F209" s="46"/>
    </row>
    <row r="210" spans="1:6" x14ac:dyDescent="0.3">
      <c r="A210" s="43"/>
      <c r="F210" s="46"/>
    </row>
    <row r="211" spans="1:6" x14ac:dyDescent="0.3">
      <c r="A211" s="43"/>
      <c r="F211" s="46"/>
    </row>
    <row r="212" spans="1:6" x14ac:dyDescent="0.3">
      <c r="A212" s="43"/>
      <c r="F212" s="46"/>
    </row>
    <row r="213" spans="1:6" x14ac:dyDescent="0.3">
      <c r="A213" s="43"/>
      <c r="F213" s="46"/>
    </row>
    <row r="214" spans="1:6" x14ac:dyDescent="0.3">
      <c r="A214" s="43"/>
      <c r="F214" s="46"/>
    </row>
    <row r="215" spans="1:6" x14ac:dyDescent="0.3">
      <c r="A215" s="43"/>
      <c r="F215" s="46"/>
    </row>
    <row r="216" spans="1:6" x14ac:dyDescent="0.3">
      <c r="A216" s="43"/>
      <c r="F216" s="46"/>
    </row>
    <row r="217" spans="1:6" x14ac:dyDescent="0.3">
      <c r="A217" s="43"/>
      <c r="F217" s="46"/>
    </row>
    <row r="218" spans="1:6" x14ac:dyDescent="0.3">
      <c r="A218" s="43"/>
      <c r="F218" s="46"/>
    </row>
    <row r="219" spans="1:6" x14ac:dyDescent="0.3">
      <c r="A219" s="43"/>
      <c r="F219" s="46"/>
    </row>
    <row r="220" spans="1:6" x14ac:dyDescent="0.3">
      <c r="A220" s="43"/>
      <c r="F220" s="46"/>
    </row>
    <row r="221" spans="1:6" x14ac:dyDescent="0.3">
      <c r="A221" s="43"/>
      <c r="F221" s="46"/>
    </row>
    <row r="222" spans="1:6" x14ac:dyDescent="0.3">
      <c r="A222" s="43"/>
      <c r="F222" s="46"/>
    </row>
    <row r="223" spans="1:6" x14ac:dyDescent="0.3">
      <c r="A223" s="43"/>
      <c r="F223" s="46"/>
    </row>
    <row r="224" spans="1:6" x14ac:dyDescent="0.3">
      <c r="A224" s="43"/>
      <c r="F224" s="46"/>
    </row>
    <row r="225" spans="1:6" x14ac:dyDescent="0.3">
      <c r="A225" s="43"/>
      <c r="F225" s="46"/>
    </row>
    <row r="226" spans="1:6" x14ac:dyDescent="0.3">
      <c r="A226" s="43"/>
      <c r="F226" s="46"/>
    </row>
    <row r="227" spans="1:6" x14ac:dyDescent="0.3">
      <c r="A227" s="43"/>
      <c r="F227" s="46"/>
    </row>
    <row r="228" spans="1:6" x14ac:dyDescent="0.3">
      <c r="A228" s="43"/>
      <c r="F228" s="46"/>
    </row>
    <row r="229" spans="1:6" x14ac:dyDescent="0.3">
      <c r="A229" s="43"/>
      <c r="F229" s="46"/>
    </row>
    <row r="230" spans="1:6" x14ac:dyDescent="0.3">
      <c r="A230" s="43"/>
      <c r="F230" s="46"/>
    </row>
    <row r="231" spans="1:6" x14ac:dyDescent="0.3">
      <c r="A231" s="43"/>
      <c r="F231" s="46"/>
    </row>
    <row r="232" spans="1:6" x14ac:dyDescent="0.3">
      <c r="A232" s="43"/>
      <c r="F232" s="46"/>
    </row>
    <row r="233" spans="1:6" x14ac:dyDescent="0.3">
      <c r="A233" s="43"/>
      <c r="F233" s="46"/>
    </row>
    <row r="234" spans="1:6" x14ac:dyDescent="0.3">
      <c r="A234" s="43"/>
      <c r="F234" s="46"/>
    </row>
    <row r="235" spans="1:6" x14ac:dyDescent="0.3">
      <c r="A235" s="43"/>
      <c r="F235" s="46"/>
    </row>
    <row r="236" spans="1:6" x14ac:dyDescent="0.3">
      <c r="A236" s="43"/>
      <c r="F236" s="46"/>
    </row>
    <row r="237" spans="1:6" x14ac:dyDescent="0.3">
      <c r="A237" s="43"/>
      <c r="F237" s="46"/>
    </row>
    <row r="238" spans="1:6" x14ac:dyDescent="0.3">
      <c r="A238" s="43"/>
      <c r="F238" s="46"/>
    </row>
    <row r="239" spans="1:6" x14ac:dyDescent="0.3">
      <c r="A239" s="43"/>
      <c r="F239" s="46"/>
    </row>
    <row r="240" spans="1:6" x14ac:dyDescent="0.3">
      <c r="A240" s="43"/>
      <c r="F240" s="46"/>
    </row>
    <row r="241" spans="1:6" x14ac:dyDescent="0.3">
      <c r="A241" s="43"/>
      <c r="F241" s="46"/>
    </row>
    <row r="242" spans="1:6" x14ac:dyDescent="0.3">
      <c r="A242" s="43"/>
      <c r="F242" s="46"/>
    </row>
    <row r="243" spans="1:6" x14ac:dyDescent="0.3">
      <c r="A243" s="43"/>
      <c r="F243" s="46"/>
    </row>
    <row r="244" spans="1:6" x14ac:dyDescent="0.3">
      <c r="A244" s="43"/>
      <c r="F244" s="46"/>
    </row>
    <row r="245" spans="1:6" x14ac:dyDescent="0.3">
      <c r="A245" s="43"/>
      <c r="F245" s="46"/>
    </row>
    <row r="246" spans="1:6" x14ac:dyDescent="0.3">
      <c r="A246" s="43"/>
      <c r="F246" s="46"/>
    </row>
    <row r="247" spans="1:6" x14ac:dyDescent="0.3">
      <c r="A247" s="43"/>
      <c r="F247" s="46"/>
    </row>
    <row r="248" spans="1:6" x14ac:dyDescent="0.3">
      <c r="A248" s="43"/>
      <c r="F248" s="46"/>
    </row>
    <row r="249" spans="1:6" x14ac:dyDescent="0.3">
      <c r="A249" s="43"/>
      <c r="F249" s="46"/>
    </row>
    <row r="250" spans="1:6" x14ac:dyDescent="0.3">
      <c r="A250" s="43"/>
      <c r="F250" s="46"/>
    </row>
    <row r="251" spans="1:6" x14ac:dyDescent="0.3">
      <c r="A251" s="43"/>
      <c r="F251" s="46"/>
    </row>
    <row r="252" spans="1:6" x14ac:dyDescent="0.3">
      <c r="A252" s="43"/>
      <c r="F252" s="46"/>
    </row>
    <row r="253" spans="1:6" x14ac:dyDescent="0.3">
      <c r="A253" s="43"/>
      <c r="F253" s="46"/>
    </row>
    <row r="254" spans="1:6" x14ac:dyDescent="0.3">
      <c r="A254" s="43"/>
      <c r="F254" s="46"/>
    </row>
    <row r="255" spans="1:6" x14ac:dyDescent="0.3">
      <c r="A255" s="43"/>
      <c r="F255" s="46"/>
    </row>
    <row r="256" spans="1:6" x14ac:dyDescent="0.3">
      <c r="A256" s="43"/>
      <c r="F256" s="46"/>
    </row>
    <row r="257" spans="1:6" x14ac:dyDescent="0.3">
      <c r="A257" s="43"/>
      <c r="F257" s="46"/>
    </row>
    <row r="258" spans="1:6" x14ac:dyDescent="0.3">
      <c r="A258" s="43"/>
      <c r="F258" s="46"/>
    </row>
    <row r="259" spans="1:6" x14ac:dyDescent="0.3">
      <c r="A259" s="43"/>
      <c r="F259" s="46"/>
    </row>
    <row r="260" spans="1:6" x14ac:dyDescent="0.3">
      <c r="A260" s="43"/>
      <c r="F260" s="46"/>
    </row>
    <row r="261" spans="1:6" x14ac:dyDescent="0.3">
      <c r="A261" s="43"/>
      <c r="F261" s="46"/>
    </row>
    <row r="262" spans="1:6" x14ac:dyDescent="0.3">
      <c r="A262" s="43"/>
      <c r="F262" s="46"/>
    </row>
    <row r="263" spans="1:6" x14ac:dyDescent="0.3">
      <c r="A263" s="43"/>
      <c r="F263" s="46"/>
    </row>
    <row r="264" spans="1:6" x14ac:dyDescent="0.3">
      <c r="A264" s="43"/>
      <c r="F264" s="46"/>
    </row>
    <row r="265" spans="1:6" x14ac:dyDescent="0.3">
      <c r="A265" s="43"/>
      <c r="F265" s="46"/>
    </row>
    <row r="266" spans="1:6" x14ac:dyDescent="0.3">
      <c r="A266" s="43"/>
      <c r="F266" s="46"/>
    </row>
    <row r="267" spans="1:6" x14ac:dyDescent="0.3">
      <c r="A267" s="43"/>
      <c r="F267" s="46"/>
    </row>
    <row r="268" spans="1:6" x14ac:dyDescent="0.3">
      <c r="A268" s="43"/>
      <c r="F268" s="46"/>
    </row>
    <row r="269" spans="1:6" x14ac:dyDescent="0.3">
      <c r="A269" s="43"/>
      <c r="F269" s="46"/>
    </row>
    <row r="270" spans="1:6" x14ac:dyDescent="0.3">
      <c r="A270" s="43"/>
      <c r="F270" s="46"/>
    </row>
    <row r="271" spans="1:6" x14ac:dyDescent="0.3">
      <c r="A271" s="43"/>
      <c r="F271" s="46"/>
    </row>
    <row r="272" spans="1:6" x14ac:dyDescent="0.3">
      <c r="A272" s="43"/>
      <c r="F272" s="46"/>
    </row>
    <row r="273" spans="1:6" x14ac:dyDescent="0.3">
      <c r="A273" s="43"/>
      <c r="F273" s="46"/>
    </row>
    <row r="274" spans="1:6" x14ac:dyDescent="0.3">
      <c r="A274" s="43"/>
      <c r="F274" s="46"/>
    </row>
    <row r="275" spans="1:6" x14ac:dyDescent="0.3">
      <c r="A275" s="43"/>
      <c r="F275" s="46"/>
    </row>
    <row r="276" spans="1:6" x14ac:dyDescent="0.3">
      <c r="A276" s="43"/>
      <c r="F276" s="46"/>
    </row>
    <row r="277" spans="1:6" x14ac:dyDescent="0.3">
      <c r="A277" s="43"/>
      <c r="F277" s="46"/>
    </row>
    <row r="278" spans="1:6" x14ac:dyDescent="0.3">
      <c r="A278" s="43"/>
      <c r="F278" s="46"/>
    </row>
    <row r="279" spans="1:6" x14ac:dyDescent="0.3">
      <c r="A279" s="43"/>
      <c r="F279" s="46"/>
    </row>
    <row r="280" spans="1:6" x14ac:dyDescent="0.3">
      <c r="A280" s="43"/>
      <c r="F280" s="46"/>
    </row>
    <row r="281" spans="1:6" x14ac:dyDescent="0.3">
      <c r="A281" s="43"/>
      <c r="F281" s="46"/>
    </row>
    <row r="282" spans="1:6" x14ac:dyDescent="0.3">
      <c r="A282" s="43"/>
      <c r="F282" s="46"/>
    </row>
    <row r="283" spans="1:6" x14ac:dyDescent="0.3">
      <c r="A283" s="43"/>
      <c r="F283" s="46"/>
    </row>
    <row r="284" spans="1:6" x14ac:dyDescent="0.3">
      <c r="A284" s="43"/>
      <c r="F284" s="46"/>
    </row>
    <row r="285" spans="1:6" x14ac:dyDescent="0.3">
      <c r="A285" s="43"/>
      <c r="F285" s="46"/>
    </row>
    <row r="286" spans="1:6" x14ac:dyDescent="0.3">
      <c r="A286" s="43"/>
      <c r="F286" s="46"/>
    </row>
    <row r="287" spans="1:6" x14ac:dyDescent="0.3">
      <c r="A287" s="43"/>
      <c r="F287" s="46"/>
    </row>
    <row r="288" spans="1:6" x14ac:dyDescent="0.3">
      <c r="A288" s="43"/>
      <c r="F288" s="46"/>
    </row>
    <row r="289" spans="1:6" x14ac:dyDescent="0.3">
      <c r="A289" s="43"/>
      <c r="F289" s="46"/>
    </row>
    <row r="290" spans="1:6" x14ac:dyDescent="0.3">
      <c r="A290" s="43"/>
      <c r="F290" s="46"/>
    </row>
    <row r="291" spans="1:6" x14ac:dyDescent="0.3">
      <c r="A291" s="43"/>
      <c r="F291" s="46"/>
    </row>
    <row r="292" spans="1:6" x14ac:dyDescent="0.3">
      <c r="A292" s="43"/>
      <c r="F292" s="46"/>
    </row>
    <row r="293" spans="1:6" x14ac:dyDescent="0.3">
      <c r="A293" s="43"/>
      <c r="F293" s="46"/>
    </row>
    <row r="294" spans="1:6" x14ac:dyDescent="0.3">
      <c r="A294" s="43"/>
      <c r="F294" s="46"/>
    </row>
    <row r="295" spans="1:6" x14ac:dyDescent="0.3">
      <c r="A295" s="43"/>
      <c r="F295" s="46"/>
    </row>
    <row r="296" spans="1:6" x14ac:dyDescent="0.3">
      <c r="A296" s="43"/>
      <c r="F296" s="46"/>
    </row>
    <row r="297" spans="1:6" x14ac:dyDescent="0.3">
      <c r="A297" s="43"/>
      <c r="F297" s="46"/>
    </row>
    <row r="298" spans="1:6" x14ac:dyDescent="0.3">
      <c r="A298" s="43"/>
      <c r="F298" s="46"/>
    </row>
    <row r="299" spans="1:6" x14ac:dyDescent="0.3">
      <c r="A299" s="43"/>
      <c r="F299" s="46"/>
    </row>
    <row r="300" spans="1:6" x14ac:dyDescent="0.3">
      <c r="A300" s="43"/>
      <c r="F300" s="46"/>
    </row>
    <row r="301" spans="1:6" x14ac:dyDescent="0.3">
      <c r="A301" s="43"/>
      <c r="F301" s="46"/>
    </row>
    <row r="302" spans="1:6" x14ac:dyDescent="0.3">
      <c r="A302" s="43"/>
      <c r="F302" s="46"/>
    </row>
    <row r="303" spans="1:6" x14ac:dyDescent="0.3">
      <c r="A303" s="43"/>
      <c r="F303" s="46"/>
    </row>
    <row r="304" spans="1:6" x14ac:dyDescent="0.3">
      <c r="A304" s="43"/>
      <c r="F304" s="46"/>
    </row>
    <row r="305" spans="1:6" x14ac:dyDescent="0.3">
      <c r="A305" s="43"/>
      <c r="F305" s="46"/>
    </row>
    <row r="306" spans="1:6" x14ac:dyDescent="0.3">
      <c r="A306" s="43"/>
      <c r="F306" s="46"/>
    </row>
    <row r="307" spans="1:6" x14ac:dyDescent="0.3">
      <c r="A307" s="43"/>
      <c r="F307" s="46"/>
    </row>
    <row r="308" spans="1:6" x14ac:dyDescent="0.3">
      <c r="A308" s="43"/>
      <c r="F308" s="46"/>
    </row>
    <row r="309" spans="1:6" x14ac:dyDescent="0.3">
      <c r="A309" s="43"/>
      <c r="F309" s="46"/>
    </row>
    <row r="310" spans="1:6" x14ac:dyDescent="0.3">
      <c r="A310" s="43"/>
      <c r="F310" s="46"/>
    </row>
    <row r="311" spans="1:6" x14ac:dyDescent="0.3">
      <c r="A311" s="43"/>
      <c r="F311" s="46"/>
    </row>
    <row r="312" spans="1:6" x14ac:dyDescent="0.3">
      <c r="A312" s="43"/>
      <c r="F312" s="46"/>
    </row>
    <row r="313" spans="1:6" x14ac:dyDescent="0.3">
      <c r="A313" s="43"/>
      <c r="F313" s="46"/>
    </row>
    <row r="314" spans="1:6" x14ac:dyDescent="0.3">
      <c r="A314" s="43"/>
      <c r="F314" s="46"/>
    </row>
    <row r="315" spans="1:6" x14ac:dyDescent="0.3">
      <c r="A315" s="43"/>
      <c r="F315" s="46"/>
    </row>
    <row r="316" spans="1:6" x14ac:dyDescent="0.3">
      <c r="A316" s="43"/>
      <c r="F316" s="46"/>
    </row>
    <row r="317" spans="1:6" x14ac:dyDescent="0.3">
      <c r="A317" s="43"/>
      <c r="F317" s="46"/>
    </row>
    <row r="318" spans="1:6" x14ac:dyDescent="0.3">
      <c r="A318" s="43"/>
      <c r="F318" s="46"/>
    </row>
    <row r="319" spans="1:6" x14ac:dyDescent="0.3">
      <c r="A319" s="43"/>
      <c r="F319" s="46"/>
    </row>
    <row r="320" spans="1:6" x14ac:dyDescent="0.3">
      <c r="A320" s="43"/>
      <c r="F320" s="46"/>
    </row>
    <row r="321" spans="1:6" x14ac:dyDescent="0.3">
      <c r="A321" s="43"/>
      <c r="F321" s="46"/>
    </row>
    <row r="322" spans="1:6" x14ac:dyDescent="0.3">
      <c r="A322" s="43"/>
      <c r="F322" s="46"/>
    </row>
    <row r="323" spans="1:6" x14ac:dyDescent="0.3">
      <c r="A323" s="43"/>
    </row>
    <row r="324" spans="1:6" x14ac:dyDescent="0.3">
      <c r="A324" s="43"/>
    </row>
    <row r="325" spans="1:6" x14ac:dyDescent="0.3">
      <c r="A325" s="43"/>
    </row>
    <row r="326" spans="1:6" x14ac:dyDescent="0.3">
      <c r="A326" s="43"/>
    </row>
    <row r="327" spans="1:6" x14ac:dyDescent="0.3">
      <c r="A327" s="43"/>
    </row>
    <row r="328" spans="1:6" x14ac:dyDescent="0.3">
      <c r="A328" s="43"/>
    </row>
    <row r="329" spans="1:6" x14ac:dyDescent="0.3">
      <c r="A329" s="43"/>
    </row>
    <row r="330" spans="1:6" x14ac:dyDescent="0.3">
      <c r="A330" s="43"/>
    </row>
    <row r="331" spans="1:6" x14ac:dyDescent="0.3">
      <c r="A331" s="43"/>
    </row>
    <row r="332" spans="1:6" x14ac:dyDescent="0.3">
      <c r="A332" s="43"/>
    </row>
    <row r="333" spans="1:6" x14ac:dyDescent="0.3">
      <c r="A333" s="43"/>
    </row>
    <row r="334" spans="1:6" x14ac:dyDescent="0.3">
      <c r="A334" s="43"/>
    </row>
    <row r="335" spans="1:6" x14ac:dyDescent="0.3">
      <c r="A335" s="43"/>
    </row>
    <row r="336" spans="1:6" x14ac:dyDescent="0.3">
      <c r="A336" s="43"/>
    </row>
    <row r="337" spans="1:1" x14ac:dyDescent="0.3">
      <c r="A337" s="43"/>
    </row>
    <row r="338" spans="1:1" x14ac:dyDescent="0.3">
      <c r="A338" s="43"/>
    </row>
    <row r="339" spans="1:1" x14ac:dyDescent="0.3">
      <c r="A339" s="43"/>
    </row>
    <row r="340" spans="1:1" x14ac:dyDescent="0.3">
      <c r="A340" s="43"/>
    </row>
    <row r="341" spans="1:1" x14ac:dyDescent="0.3">
      <c r="A341" s="43"/>
    </row>
    <row r="342" spans="1:1" x14ac:dyDescent="0.3">
      <c r="A342" s="43"/>
    </row>
    <row r="343" spans="1:1" x14ac:dyDescent="0.3">
      <c r="A343" s="43"/>
    </row>
    <row r="344" spans="1:1" x14ac:dyDescent="0.3">
      <c r="A344" s="43"/>
    </row>
    <row r="345" spans="1:1" x14ac:dyDescent="0.3">
      <c r="A345" s="43"/>
    </row>
    <row r="346" spans="1:1" x14ac:dyDescent="0.3">
      <c r="A346" s="43"/>
    </row>
    <row r="347" spans="1:1" x14ac:dyDescent="0.3">
      <c r="A347" s="43"/>
    </row>
    <row r="348" spans="1:1" x14ac:dyDescent="0.3">
      <c r="A348" s="43"/>
    </row>
    <row r="349" spans="1:1" x14ac:dyDescent="0.3">
      <c r="A349" s="43"/>
    </row>
    <row r="350" spans="1:1" x14ac:dyDescent="0.3">
      <c r="A350" s="43"/>
    </row>
    <row r="351" spans="1:1" x14ac:dyDescent="0.3">
      <c r="A351" s="43"/>
    </row>
    <row r="352" spans="1:1" x14ac:dyDescent="0.3">
      <c r="A352" s="43"/>
    </row>
    <row r="353" spans="1:1" x14ac:dyDescent="0.3">
      <c r="A353" s="43"/>
    </row>
    <row r="354" spans="1:1" x14ac:dyDescent="0.3">
      <c r="A354" s="43"/>
    </row>
    <row r="355" spans="1:1" x14ac:dyDescent="0.3">
      <c r="A355" s="43"/>
    </row>
    <row r="356" spans="1:1" x14ac:dyDescent="0.3">
      <c r="A356" s="43"/>
    </row>
    <row r="357" spans="1:1" x14ac:dyDescent="0.3">
      <c r="A357" s="43"/>
    </row>
    <row r="358" spans="1:1" x14ac:dyDescent="0.3">
      <c r="A358" s="43"/>
    </row>
    <row r="359" spans="1:1" x14ac:dyDescent="0.3">
      <c r="A359" s="43"/>
    </row>
    <row r="360" spans="1:1" x14ac:dyDescent="0.3">
      <c r="A360" s="43"/>
    </row>
    <row r="361" spans="1:1" x14ac:dyDescent="0.3">
      <c r="A361" s="43"/>
    </row>
    <row r="362" spans="1:1" x14ac:dyDescent="0.3">
      <c r="A362" s="43"/>
    </row>
    <row r="363" spans="1:1" x14ac:dyDescent="0.3">
      <c r="A363" s="43"/>
    </row>
    <row r="364" spans="1:1" x14ac:dyDescent="0.3">
      <c r="A364" s="43"/>
    </row>
    <row r="365" spans="1:1" x14ac:dyDescent="0.3">
      <c r="A365" s="43"/>
    </row>
    <row r="366" spans="1:1" x14ac:dyDescent="0.3">
      <c r="A366" s="43"/>
    </row>
    <row r="367" spans="1:1" x14ac:dyDescent="0.3">
      <c r="A367" s="43"/>
    </row>
    <row r="368" spans="1:1" x14ac:dyDescent="0.3">
      <c r="A368" s="43"/>
    </row>
    <row r="369" spans="1:1" x14ac:dyDescent="0.3">
      <c r="A369" s="43"/>
    </row>
    <row r="370" spans="1:1" x14ac:dyDescent="0.3">
      <c r="A370" s="43"/>
    </row>
    <row r="371" spans="1:1" x14ac:dyDescent="0.3">
      <c r="A371" s="43"/>
    </row>
    <row r="372" spans="1:1" x14ac:dyDescent="0.3">
      <c r="A372" s="43"/>
    </row>
    <row r="373" spans="1:1" x14ac:dyDescent="0.3">
      <c r="A373" s="43"/>
    </row>
    <row r="374" spans="1:1" x14ac:dyDescent="0.3">
      <c r="A374" s="43"/>
    </row>
    <row r="375" spans="1:1" x14ac:dyDescent="0.3">
      <c r="A375" s="43"/>
    </row>
    <row r="376" spans="1:1" x14ac:dyDescent="0.3">
      <c r="A376" s="43"/>
    </row>
    <row r="377" spans="1:1" x14ac:dyDescent="0.3">
      <c r="A377" s="43"/>
    </row>
    <row r="378" spans="1:1" x14ac:dyDescent="0.3">
      <c r="A378" s="43"/>
    </row>
    <row r="379" spans="1:1" x14ac:dyDescent="0.3">
      <c r="A379" s="43"/>
    </row>
    <row r="380" spans="1:1" x14ac:dyDescent="0.3">
      <c r="A380" s="43"/>
    </row>
    <row r="381" spans="1:1" x14ac:dyDescent="0.3">
      <c r="A381" s="43"/>
    </row>
    <row r="382" spans="1:1" x14ac:dyDescent="0.3">
      <c r="A382" s="43"/>
    </row>
    <row r="383" spans="1:1" x14ac:dyDescent="0.3">
      <c r="A383" s="43"/>
    </row>
    <row r="384" spans="1:1" x14ac:dyDescent="0.3">
      <c r="A384" s="43"/>
    </row>
    <row r="385" spans="1:1" x14ac:dyDescent="0.3">
      <c r="A385" s="43"/>
    </row>
    <row r="386" spans="1:1" x14ac:dyDescent="0.3">
      <c r="A386" s="43"/>
    </row>
    <row r="387" spans="1:1" x14ac:dyDescent="0.3">
      <c r="A387" s="43"/>
    </row>
    <row r="388" spans="1:1" x14ac:dyDescent="0.3">
      <c r="A388" s="43"/>
    </row>
    <row r="389" spans="1:1" x14ac:dyDescent="0.3">
      <c r="A389" s="43"/>
    </row>
    <row r="390" spans="1:1" x14ac:dyDescent="0.3">
      <c r="A390" s="43"/>
    </row>
    <row r="391" spans="1:1" x14ac:dyDescent="0.3">
      <c r="A391" s="43"/>
    </row>
    <row r="392" spans="1:1" x14ac:dyDescent="0.3">
      <c r="A392" s="43"/>
    </row>
    <row r="393" spans="1:1" x14ac:dyDescent="0.3">
      <c r="A393" s="43"/>
    </row>
    <row r="394" spans="1:1" x14ac:dyDescent="0.3">
      <c r="A394" s="43"/>
    </row>
    <row r="395" spans="1:1" x14ac:dyDescent="0.3">
      <c r="A395" s="43"/>
    </row>
    <row r="396" spans="1:1" x14ac:dyDescent="0.3">
      <c r="A396" s="43"/>
    </row>
    <row r="397" spans="1:1" x14ac:dyDescent="0.3">
      <c r="A397" s="43"/>
    </row>
    <row r="398" spans="1:1" x14ac:dyDescent="0.3">
      <c r="A398" s="43"/>
    </row>
    <row r="399" spans="1:1" x14ac:dyDescent="0.3">
      <c r="A399" s="43"/>
    </row>
    <row r="400" spans="1:1" x14ac:dyDescent="0.3">
      <c r="A400" s="43"/>
    </row>
    <row r="401" spans="1:1" x14ac:dyDescent="0.3">
      <c r="A401" s="43"/>
    </row>
    <row r="402" spans="1:1" x14ac:dyDescent="0.3">
      <c r="A402" s="43"/>
    </row>
    <row r="403" spans="1:1" x14ac:dyDescent="0.3">
      <c r="A403" s="43"/>
    </row>
    <row r="404" spans="1:1" x14ac:dyDescent="0.3">
      <c r="A404" s="43"/>
    </row>
    <row r="405" spans="1:1" x14ac:dyDescent="0.3">
      <c r="A405" s="43"/>
    </row>
    <row r="406" spans="1:1" x14ac:dyDescent="0.3">
      <c r="A406" s="43"/>
    </row>
    <row r="407" spans="1:1" x14ac:dyDescent="0.3">
      <c r="A407" s="43"/>
    </row>
    <row r="408" spans="1:1" x14ac:dyDescent="0.3">
      <c r="A408" s="43"/>
    </row>
    <row r="409" spans="1:1" x14ac:dyDescent="0.3">
      <c r="A409" s="43"/>
    </row>
    <row r="410" spans="1:1" x14ac:dyDescent="0.3">
      <c r="A410" s="43"/>
    </row>
    <row r="411" spans="1:1" x14ac:dyDescent="0.3">
      <c r="A411" s="43"/>
    </row>
    <row r="412" spans="1:1" x14ac:dyDescent="0.3">
      <c r="A412" s="43"/>
    </row>
    <row r="413" spans="1:1" x14ac:dyDescent="0.3">
      <c r="A413" s="43"/>
    </row>
    <row r="414" spans="1:1" x14ac:dyDescent="0.3">
      <c r="A414" s="43"/>
    </row>
    <row r="415" spans="1:1" x14ac:dyDescent="0.3">
      <c r="A415" s="43"/>
    </row>
    <row r="416" spans="1:1" x14ac:dyDescent="0.3">
      <c r="A416" s="43"/>
    </row>
    <row r="417" spans="1:1" x14ac:dyDescent="0.3">
      <c r="A417" s="43"/>
    </row>
    <row r="418" spans="1:1" x14ac:dyDescent="0.3">
      <c r="A418" s="43"/>
    </row>
    <row r="419" spans="1:1" x14ac:dyDescent="0.3">
      <c r="A419" s="43"/>
    </row>
    <row r="420" spans="1:1" x14ac:dyDescent="0.3">
      <c r="A420" s="43"/>
    </row>
    <row r="421" spans="1:1" x14ac:dyDescent="0.3">
      <c r="A421" s="43"/>
    </row>
    <row r="422" spans="1:1" x14ac:dyDescent="0.3">
      <c r="A422" s="43"/>
    </row>
    <row r="423" spans="1:1" x14ac:dyDescent="0.3">
      <c r="A423" s="43"/>
    </row>
    <row r="424" spans="1:1" x14ac:dyDescent="0.3">
      <c r="A424" s="43"/>
    </row>
    <row r="425" spans="1:1" x14ac:dyDescent="0.3">
      <c r="A425" s="43"/>
    </row>
    <row r="426" spans="1:1" x14ac:dyDescent="0.3">
      <c r="A426" s="43"/>
    </row>
    <row r="427" spans="1:1" x14ac:dyDescent="0.3">
      <c r="A427" s="43"/>
    </row>
    <row r="428" spans="1:1" x14ac:dyDescent="0.3">
      <c r="A428" s="43"/>
    </row>
    <row r="429" spans="1:1" x14ac:dyDescent="0.3">
      <c r="A429" s="43"/>
    </row>
    <row r="430" spans="1:1" x14ac:dyDescent="0.3">
      <c r="A430" s="43"/>
    </row>
    <row r="431" spans="1:1" x14ac:dyDescent="0.3">
      <c r="A431" s="43"/>
    </row>
    <row r="432" spans="1:1" x14ac:dyDescent="0.3">
      <c r="A432" s="43"/>
    </row>
    <row r="433" spans="1:1" x14ac:dyDescent="0.3">
      <c r="A433" s="43"/>
    </row>
    <row r="434" spans="1:1" x14ac:dyDescent="0.3">
      <c r="A434" s="43"/>
    </row>
    <row r="435" spans="1:1" x14ac:dyDescent="0.3">
      <c r="A435" s="43"/>
    </row>
    <row r="436" spans="1:1" x14ac:dyDescent="0.3">
      <c r="A436" s="43"/>
    </row>
    <row r="437" spans="1:1" x14ac:dyDescent="0.3">
      <c r="A437" s="43"/>
    </row>
    <row r="438" spans="1:1" x14ac:dyDescent="0.3">
      <c r="A438" s="43"/>
    </row>
    <row r="439" spans="1:1" x14ac:dyDescent="0.3">
      <c r="A439" s="43"/>
    </row>
    <row r="440" spans="1:1" x14ac:dyDescent="0.3">
      <c r="A440" s="43"/>
    </row>
    <row r="441" spans="1:1" x14ac:dyDescent="0.3">
      <c r="A441" s="43"/>
    </row>
    <row r="442" spans="1:1" x14ac:dyDescent="0.3">
      <c r="A442" s="43"/>
    </row>
    <row r="443" spans="1:1" x14ac:dyDescent="0.3">
      <c r="A443" s="43"/>
    </row>
    <row r="444" spans="1:1" x14ac:dyDescent="0.3">
      <c r="A444" s="43"/>
    </row>
    <row r="445" spans="1:1" x14ac:dyDescent="0.3">
      <c r="A445" s="43"/>
    </row>
    <row r="446" spans="1:1" x14ac:dyDescent="0.3">
      <c r="A446" s="43"/>
    </row>
    <row r="447" spans="1:1" x14ac:dyDescent="0.3">
      <c r="A447" s="43"/>
    </row>
    <row r="448" spans="1:1" x14ac:dyDescent="0.3">
      <c r="A448" s="43"/>
    </row>
    <row r="449" spans="1:1" x14ac:dyDescent="0.3">
      <c r="A449" s="43"/>
    </row>
    <row r="450" spans="1:1" x14ac:dyDescent="0.3">
      <c r="A450" s="43"/>
    </row>
    <row r="451" spans="1:1" x14ac:dyDescent="0.3">
      <c r="A451" s="43"/>
    </row>
    <row r="452" spans="1:1" x14ac:dyDescent="0.3">
      <c r="A452" s="43"/>
    </row>
    <row r="453" spans="1:1" x14ac:dyDescent="0.3">
      <c r="A453" s="43"/>
    </row>
    <row r="454" spans="1:1" x14ac:dyDescent="0.3">
      <c r="A454" s="43"/>
    </row>
    <row r="455" spans="1:1" x14ac:dyDescent="0.3">
      <c r="A455" s="43"/>
    </row>
    <row r="456" spans="1:1" x14ac:dyDescent="0.3">
      <c r="A456" s="43"/>
    </row>
    <row r="457" spans="1:1" x14ac:dyDescent="0.3">
      <c r="A457" s="43"/>
    </row>
    <row r="458" spans="1:1" x14ac:dyDescent="0.3">
      <c r="A458" s="43"/>
    </row>
    <row r="459" spans="1:1" x14ac:dyDescent="0.3">
      <c r="A459" s="43"/>
    </row>
    <row r="460" spans="1:1" x14ac:dyDescent="0.3">
      <c r="A460" s="43"/>
    </row>
    <row r="461" spans="1:1" x14ac:dyDescent="0.3">
      <c r="A461" s="43"/>
    </row>
    <row r="462" spans="1:1" x14ac:dyDescent="0.3">
      <c r="A462" s="43"/>
    </row>
    <row r="463" spans="1:1" x14ac:dyDescent="0.3">
      <c r="A463" s="43"/>
    </row>
    <row r="464" spans="1:1" x14ac:dyDescent="0.3">
      <c r="A464" s="43"/>
    </row>
    <row r="465" spans="1:1" x14ac:dyDescent="0.3">
      <c r="A465" s="43"/>
    </row>
    <row r="466" spans="1:1" x14ac:dyDescent="0.3">
      <c r="A466" s="43"/>
    </row>
    <row r="467" spans="1:1" x14ac:dyDescent="0.3">
      <c r="A467" s="43"/>
    </row>
    <row r="468" spans="1:1" x14ac:dyDescent="0.3">
      <c r="A468" s="43"/>
    </row>
    <row r="469" spans="1:1" x14ac:dyDescent="0.3">
      <c r="A469" s="43"/>
    </row>
    <row r="470" spans="1:1" x14ac:dyDescent="0.3">
      <c r="A470" s="43"/>
    </row>
    <row r="471" spans="1:1" x14ac:dyDescent="0.3">
      <c r="A471" s="43"/>
    </row>
    <row r="472" spans="1:1" x14ac:dyDescent="0.3">
      <c r="A472" s="43"/>
    </row>
    <row r="473" spans="1:1" x14ac:dyDescent="0.3">
      <c r="A473" s="43"/>
    </row>
    <row r="474" spans="1:1" x14ac:dyDescent="0.3">
      <c r="A474" s="43"/>
    </row>
    <row r="475" spans="1:1" x14ac:dyDescent="0.3">
      <c r="A475" s="43"/>
    </row>
    <row r="476" spans="1:1" x14ac:dyDescent="0.3">
      <c r="A476" s="43"/>
    </row>
    <row r="477" spans="1:1" x14ac:dyDescent="0.3">
      <c r="A477" s="43"/>
    </row>
    <row r="478" spans="1:1" x14ac:dyDescent="0.3">
      <c r="A478" s="43"/>
    </row>
    <row r="479" spans="1:1" x14ac:dyDescent="0.3">
      <c r="A479" s="43"/>
    </row>
    <row r="480" spans="1:1" x14ac:dyDescent="0.3">
      <c r="A480" s="43"/>
    </row>
    <row r="481" spans="1:1" x14ac:dyDescent="0.3">
      <c r="A481" s="43"/>
    </row>
    <row r="482" spans="1:1" x14ac:dyDescent="0.3">
      <c r="A482" s="43"/>
    </row>
    <row r="483" spans="1:1" x14ac:dyDescent="0.3">
      <c r="A483" s="43"/>
    </row>
    <row r="484" spans="1:1" x14ac:dyDescent="0.3">
      <c r="A484" s="43"/>
    </row>
    <row r="485" spans="1:1" x14ac:dyDescent="0.3">
      <c r="A485" s="43"/>
    </row>
    <row r="486" spans="1:1" x14ac:dyDescent="0.3">
      <c r="A486" s="43"/>
    </row>
    <row r="487" spans="1:1" x14ac:dyDescent="0.3">
      <c r="A487" s="43"/>
    </row>
  </sheetData>
  <autoFilter ref="A2:O164">
    <sortState ref="A162:P163">
      <sortCondition ref="E2:E164"/>
    </sortState>
  </autoFilter>
  <sortState ref="B1:P30">
    <sortCondition ref="B1:B30"/>
  </sortState>
  <mergeCells count="1">
    <mergeCell ref="A1:O1"/>
  </mergeCells>
  <phoneticPr fontId="0" type="noConversion"/>
  <pageMargins left="0.70866141732283472" right="0.70866141732283472" top="0.78740157480314965" bottom="0.78740157480314965" header="0.31496062992125984" footer="0.31496062992125984"/>
  <pageSetup paperSize="8"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487"/>
  <sheetViews>
    <sheetView topLeftCell="A109" zoomScale="70" zoomScaleNormal="70" workbookViewId="0">
      <selection activeCell="D168" sqref="D168"/>
    </sheetView>
  </sheetViews>
  <sheetFormatPr defaultColWidth="9.109375" defaultRowHeight="13.8" x14ac:dyDescent="0.3"/>
  <cols>
    <col min="1" max="2" width="9.109375" style="37"/>
    <col min="3" max="3" width="23" style="39" customWidth="1"/>
    <col min="4" max="4" width="43" style="39" customWidth="1"/>
    <col min="5" max="5" width="17.33203125" style="39" customWidth="1"/>
    <col min="6" max="6" width="12.6640625" style="40" customWidth="1"/>
    <col min="7" max="7" width="18.5546875" style="41" bestFit="1" customWidth="1"/>
    <col min="8" max="8" width="14.44140625" style="38" customWidth="1"/>
    <col min="9" max="9" width="17.6640625" style="38" customWidth="1"/>
    <col min="10" max="11" width="13.6640625" style="40" customWidth="1"/>
    <col min="12" max="12" width="20.5546875" style="39" customWidth="1"/>
    <col min="13" max="13" width="21.109375" style="39" customWidth="1"/>
    <col min="14" max="14" width="23.44140625" style="42" customWidth="1"/>
    <col min="15" max="15" width="33.88671875" style="42" customWidth="1"/>
    <col min="16" max="16" width="31.109375" style="42" customWidth="1"/>
    <col min="17" max="16384" width="9.109375" style="37"/>
  </cols>
  <sheetData>
    <row r="1" spans="1:21" ht="46.8" thickBot="1" x14ac:dyDescent="0.9">
      <c r="A1" s="173" t="s">
        <v>137</v>
      </c>
      <c r="B1" s="174"/>
      <c r="C1" s="174"/>
      <c r="D1" s="174"/>
      <c r="E1" s="174"/>
      <c r="F1" s="174"/>
      <c r="G1" s="174"/>
      <c r="H1" s="174"/>
      <c r="I1" s="174"/>
      <c r="J1" s="174"/>
      <c r="K1" s="174"/>
      <c r="L1" s="174"/>
      <c r="M1" s="174"/>
      <c r="N1" s="174"/>
      <c r="O1" s="174"/>
      <c r="P1" s="175"/>
    </row>
    <row r="2" spans="1:21" ht="106.5" customHeight="1" thickBot="1" x14ac:dyDescent="0.35">
      <c r="A2" s="62" t="s">
        <v>144</v>
      </c>
      <c r="B2" s="63" t="s">
        <v>135</v>
      </c>
      <c r="C2" s="64" t="s">
        <v>134</v>
      </c>
      <c r="D2" s="64" t="s">
        <v>200</v>
      </c>
      <c r="E2" s="64" t="s">
        <v>136</v>
      </c>
      <c r="F2" s="65" t="s">
        <v>286</v>
      </c>
      <c r="G2" s="66" t="s">
        <v>140</v>
      </c>
      <c r="H2" s="66" t="s">
        <v>145</v>
      </c>
      <c r="I2" s="66" t="s">
        <v>226</v>
      </c>
      <c r="J2" s="65" t="s">
        <v>227</v>
      </c>
      <c r="K2" s="65" t="s">
        <v>411</v>
      </c>
      <c r="L2" s="66" t="s">
        <v>201</v>
      </c>
      <c r="M2" s="64" t="s">
        <v>202</v>
      </c>
      <c r="N2" s="67" t="s">
        <v>228</v>
      </c>
      <c r="O2" s="67" t="s">
        <v>229</v>
      </c>
      <c r="P2" s="68" t="s">
        <v>230</v>
      </c>
      <c r="Q2" s="44"/>
      <c r="R2" s="44"/>
      <c r="S2" s="44"/>
      <c r="T2" s="44"/>
      <c r="U2" s="44"/>
    </row>
    <row r="3" spans="1:21" ht="90.75" hidden="1" customHeight="1" x14ac:dyDescent="0.3">
      <c r="A3" s="45" t="s">
        <v>350</v>
      </c>
      <c r="B3" s="51">
        <v>31</v>
      </c>
      <c r="C3" s="49" t="s">
        <v>427</v>
      </c>
      <c r="D3" s="48" t="s">
        <v>405</v>
      </c>
      <c r="E3" s="85" t="s">
        <v>381</v>
      </c>
      <c r="F3" s="52"/>
      <c r="G3" s="74">
        <v>40000000</v>
      </c>
      <c r="H3" s="73">
        <v>2025</v>
      </c>
      <c r="I3" s="73" t="s">
        <v>106</v>
      </c>
      <c r="J3" s="58" t="s">
        <v>274</v>
      </c>
      <c r="K3" s="58" t="s">
        <v>412</v>
      </c>
      <c r="L3" s="48" t="s">
        <v>406</v>
      </c>
      <c r="M3" s="78"/>
      <c r="N3" s="79"/>
      <c r="O3" s="154"/>
      <c r="P3" s="158" t="s">
        <v>655</v>
      </c>
    </row>
    <row r="4" spans="1:21" ht="241.5" hidden="1" customHeight="1" x14ac:dyDescent="0.3">
      <c r="A4" s="45" t="s">
        <v>341</v>
      </c>
      <c r="B4" s="51">
        <v>36</v>
      </c>
      <c r="C4" s="49" t="s">
        <v>660</v>
      </c>
      <c r="D4" s="48" t="s">
        <v>661</v>
      </c>
      <c r="E4" s="48" t="s">
        <v>120</v>
      </c>
      <c r="F4" s="52"/>
      <c r="G4" s="74">
        <v>32500000</v>
      </c>
      <c r="H4" s="73">
        <v>2022</v>
      </c>
      <c r="I4" s="73" t="s">
        <v>106</v>
      </c>
      <c r="J4" s="58" t="s">
        <v>272</v>
      </c>
      <c r="K4" s="58"/>
      <c r="L4" s="48" t="s">
        <v>663</v>
      </c>
      <c r="M4" s="78"/>
      <c r="N4" s="79"/>
      <c r="O4" s="154"/>
      <c r="P4" s="158" t="s">
        <v>662</v>
      </c>
    </row>
    <row r="5" spans="1:21" ht="140.25" hidden="1" customHeight="1" x14ac:dyDescent="0.3">
      <c r="A5" s="45" t="s">
        <v>346</v>
      </c>
      <c r="B5" s="51">
        <v>38</v>
      </c>
      <c r="C5" s="49" t="s">
        <v>141</v>
      </c>
      <c r="D5" s="48" t="s">
        <v>687</v>
      </c>
      <c r="E5" s="48" t="s">
        <v>123</v>
      </c>
      <c r="F5" s="52"/>
      <c r="G5" s="74">
        <v>3000000</v>
      </c>
      <c r="H5" s="73">
        <v>2021</v>
      </c>
      <c r="I5" s="73" t="s">
        <v>107</v>
      </c>
      <c r="J5" s="58" t="s">
        <v>275</v>
      </c>
      <c r="K5" s="58"/>
      <c r="L5" s="48" t="s">
        <v>648</v>
      </c>
      <c r="M5" s="78"/>
      <c r="N5" s="79"/>
      <c r="O5" s="154"/>
      <c r="P5" s="158" t="s">
        <v>647</v>
      </c>
    </row>
    <row r="6" spans="1:21" ht="273.75" hidden="1" customHeight="1" x14ac:dyDescent="0.3">
      <c r="A6" s="45" t="s">
        <v>345</v>
      </c>
      <c r="B6" s="51">
        <v>58</v>
      </c>
      <c r="C6" s="49" t="s">
        <v>113</v>
      </c>
      <c r="D6" s="48" t="s">
        <v>682</v>
      </c>
      <c r="E6" s="48" t="s">
        <v>115</v>
      </c>
      <c r="F6" s="52"/>
      <c r="G6" s="50">
        <v>30000000</v>
      </c>
      <c r="H6" s="73">
        <v>2024</v>
      </c>
      <c r="I6" s="73" t="s">
        <v>106</v>
      </c>
      <c r="J6" s="58" t="s">
        <v>270</v>
      </c>
      <c r="K6" s="58" t="s">
        <v>416</v>
      </c>
      <c r="L6" s="48" t="s">
        <v>221</v>
      </c>
      <c r="M6" s="78"/>
      <c r="N6" s="79"/>
      <c r="O6" s="154"/>
      <c r="P6" s="158" t="s">
        <v>683</v>
      </c>
    </row>
    <row r="7" spans="1:21" ht="314.25" hidden="1" customHeight="1" x14ac:dyDescent="0.3">
      <c r="A7" s="45" t="s">
        <v>347</v>
      </c>
      <c r="B7" s="51">
        <v>59</v>
      </c>
      <c r="C7" s="49" t="s">
        <v>623</v>
      </c>
      <c r="D7" s="48" t="s">
        <v>624</v>
      </c>
      <c r="E7" s="48" t="s">
        <v>115</v>
      </c>
      <c r="F7" s="52"/>
      <c r="G7" s="50">
        <v>13000000</v>
      </c>
      <c r="H7" s="73">
        <v>2024</v>
      </c>
      <c r="I7" s="73" t="s">
        <v>106</v>
      </c>
      <c r="J7" s="58" t="s">
        <v>270</v>
      </c>
      <c r="K7" s="58" t="s">
        <v>424</v>
      </c>
      <c r="L7" s="48" t="s">
        <v>625</v>
      </c>
      <c r="M7" s="78"/>
      <c r="N7" s="79"/>
      <c r="O7" s="154"/>
      <c r="P7" s="158" t="s">
        <v>749</v>
      </c>
    </row>
    <row r="8" spans="1:21" ht="144.75" hidden="1" customHeight="1" x14ac:dyDescent="0.3">
      <c r="A8" s="45" t="s">
        <v>343</v>
      </c>
      <c r="B8" s="51">
        <v>60</v>
      </c>
      <c r="C8" s="86" t="s">
        <v>112</v>
      </c>
      <c r="D8" s="87" t="s">
        <v>370</v>
      </c>
      <c r="E8" s="48" t="s">
        <v>158</v>
      </c>
      <c r="F8" s="52"/>
      <c r="G8" s="50">
        <v>5000000</v>
      </c>
      <c r="H8" s="84">
        <v>2022</v>
      </c>
      <c r="I8" s="72" t="s">
        <v>106</v>
      </c>
      <c r="J8" s="58" t="s">
        <v>270</v>
      </c>
      <c r="K8" s="58" t="s">
        <v>414</v>
      </c>
      <c r="L8" s="48" t="s">
        <v>371</v>
      </c>
      <c r="M8" s="78"/>
      <c r="N8" s="79"/>
      <c r="O8" s="154"/>
      <c r="P8" s="158" t="s">
        <v>459</v>
      </c>
    </row>
    <row r="9" spans="1:21" ht="165" hidden="1" customHeight="1" x14ac:dyDescent="0.3">
      <c r="A9" s="45" t="s">
        <v>341</v>
      </c>
      <c r="B9" s="51">
        <v>61</v>
      </c>
      <c r="C9" s="49" t="s">
        <v>111</v>
      </c>
      <c r="D9" s="48" t="s">
        <v>621</v>
      </c>
      <c r="E9" s="48" t="s">
        <v>115</v>
      </c>
      <c r="F9" s="52"/>
      <c r="G9" s="50">
        <v>50000000</v>
      </c>
      <c r="H9" s="73">
        <v>2025</v>
      </c>
      <c r="I9" s="72" t="s">
        <v>106</v>
      </c>
      <c r="J9" s="58" t="s">
        <v>272</v>
      </c>
      <c r="K9" s="58"/>
      <c r="L9" s="48" t="s">
        <v>622</v>
      </c>
      <c r="M9" s="78"/>
      <c r="N9" s="79"/>
      <c r="O9" s="154"/>
      <c r="P9" s="158" t="s">
        <v>620</v>
      </c>
    </row>
    <row r="10" spans="1:21" ht="84" hidden="1" customHeight="1" x14ac:dyDescent="0.3">
      <c r="A10" s="45" t="s">
        <v>681</v>
      </c>
      <c r="B10" s="51">
        <v>68</v>
      </c>
      <c r="C10" s="86" t="s">
        <v>129</v>
      </c>
      <c r="D10" s="87" t="s">
        <v>656</v>
      </c>
      <c r="E10" s="87" t="s">
        <v>127</v>
      </c>
      <c r="F10" s="52"/>
      <c r="G10" s="74">
        <v>6000000</v>
      </c>
      <c r="H10" s="84">
        <v>2022</v>
      </c>
      <c r="I10" s="84" t="s">
        <v>107</v>
      </c>
      <c r="J10" s="58" t="s">
        <v>273</v>
      </c>
      <c r="K10" s="58"/>
      <c r="L10" s="48" t="s">
        <v>669</v>
      </c>
      <c r="M10" s="78"/>
      <c r="N10" s="79"/>
      <c r="O10" s="154"/>
      <c r="P10" s="158" t="s">
        <v>657</v>
      </c>
    </row>
    <row r="11" spans="1:21" ht="31.5" hidden="1" customHeight="1" x14ac:dyDescent="0.3">
      <c r="A11" s="45" t="s">
        <v>681</v>
      </c>
      <c r="B11" s="51">
        <v>69</v>
      </c>
      <c r="C11" s="49" t="s">
        <v>130</v>
      </c>
      <c r="D11" s="87" t="s">
        <v>146</v>
      </c>
      <c r="E11" s="87" t="s">
        <v>127</v>
      </c>
      <c r="F11" s="52"/>
      <c r="G11" s="74">
        <v>7000000</v>
      </c>
      <c r="H11" s="84">
        <v>2024</v>
      </c>
      <c r="I11" s="84" t="s">
        <v>107</v>
      </c>
      <c r="J11" s="58" t="s">
        <v>273</v>
      </c>
      <c r="K11" s="58"/>
      <c r="L11" s="48" t="s">
        <v>210</v>
      </c>
      <c r="M11" s="78"/>
      <c r="N11" s="79"/>
      <c r="O11" s="154"/>
      <c r="P11" s="158" t="s">
        <v>354</v>
      </c>
    </row>
    <row r="12" spans="1:21" ht="42.75" hidden="1" customHeight="1" x14ac:dyDescent="0.3">
      <c r="A12" s="45" t="s">
        <v>681</v>
      </c>
      <c r="B12" s="51">
        <v>70</v>
      </c>
      <c r="C12" s="86" t="s">
        <v>126</v>
      </c>
      <c r="D12" s="87" t="s">
        <v>658</v>
      </c>
      <c r="E12" s="87" t="s">
        <v>127</v>
      </c>
      <c r="F12" s="52"/>
      <c r="G12" s="74">
        <v>7000000</v>
      </c>
      <c r="H12" s="84">
        <v>2021</v>
      </c>
      <c r="I12" s="84" t="s">
        <v>107</v>
      </c>
      <c r="J12" s="58" t="s">
        <v>273</v>
      </c>
      <c r="K12" s="58"/>
      <c r="L12" s="95" t="s">
        <v>128</v>
      </c>
      <c r="M12" s="78"/>
      <c r="N12" s="79"/>
      <c r="O12" s="154"/>
      <c r="P12" s="158" t="s">
        <v>659</v>
      </c>
    </row>
    <row r="13" spans="1:21" ht="31.5" hidden="1" customHeight="1" x14ac:dyDescent="0.3">
      <c r="A13" s="45" t="s">
        <v>681</v>
      </c>
      <c r="B13" s="51">
        <v>71</v>
      </c>
      <c r="C13" s="49" t="s">
        <v>131</v>
      </c>
      <c r="D13" s="48" t="s">
        <v>147</v>
      </c>
      <c r="E13" s="48" t="s">
        <v>127</v>
      </c>
      <c r="F13" s="52"/>
      <c r="G13" s="74">
        <v>18000000</v>
      </c>
      <c r="H13" s="73">
        <v>2024</v>
      </c>
      <c r="I13" s="84" t="s">
        <v>107</v>
      </c>
      <c r="J13" s="58" t="s">
        <v>273</v>
      </c>
      <c r="K13" s="58"/>
      <c r="L13" s="95" t="s">
        <v>128</v>
      </c>
      <c r="M13" s="78"/>
      <c r="N13" s="79"/>
      <c r="O13" s="154"/>
      <c r="P13" s="158" t="s">
        <v>354</v>
      </c>
    </row>
    <row r="14" spans="1:21" ht="90.75" hidden="1" customHeight="1" x14ac:dyDescent="0.3">
      <c r="A14" s="45" t="s">
        <v>345</v>
      </c>
      <c r="B14" s="51">
        <v>75</v>
      </c>
      <c r="C14" s="49" t="s">
        <v>142</v>
      </c>
      <c r="D14" s="48" t="s">
        <v>428</v>
      </c>
      <c r="E14" s="48" t="s">
        <v>119</v>
      </c>
      <c r="F14" s="52"/>
      <c r="G14" s="50">
        <v>12000000</v>
      </c>
      <c r="H14" s="73">
        <v>2024</v>
      </c>
      <c r="I14" s="72" t="s">
        <v>106</v>
      </c>
      <c r="J14" s="58" t="s">
        <v>270</v>
      </c>
      <c r="K14" s="58" t="s">
        <v>416</v>
      </c>
      <c r="L14" s="48" t="s">
        <v>216</v>
      </c>
      <c r="M14" s="78"/>
      <c r="N14" s="79"/>
      <c r="O14" s="154"/>
      <c r="P14" s="158" t="s">
        <v>467</v>
      </c>
    </row>
    <row r="15" spans="1:21" ht="151.5" hidden="1" customHeight="1" x14ac:dyDescent="0.3">
      <c r="A15" s="45" t="s">
        <v>347</v>
      </c>
      <c r="B15" s="88">
        <v>83</v>
      </c>
      <c r="C15" s="48" t="s">
        <v>117</v>
      </c>
      <c r="D15" s="48" t="s">
        <v>429</v>
      </c>
      <c r="E15" s="48" t="s">
        <v>119</v>
      </c>
      <c r="F15" s="52"/>
      <c r="G15" s="50">
        <v>8000000</v>
      </c>
      <c r="H15" s="73">
        <v>2025</v>
      </c>
      <c r="I15" s="47" t="s">
        <v>106</v>
      </c>
      <c r="J15" s="57" t="s">
        <v>274</v>
      </c>
      <c r="K15" s="57" t="s">
        <v>415</v>
      </c>
      <c r="L15" s="48" t="s">
        <v>213</v>
      </c>
      <c r="M15" s="78"/>
      <c r="N15" s="79"/>
      <c r="O15" s="154"/>
      <c r="P15" s="158" t="s">
        <v>468</v>
      </c>
    </row>
    <row r="16" spans="1:21" ht="162" hidden="1" customHeight="1" x14ac:dyDescent="0.3">
      <c r="A16" s="45" t="s">
        <v>341</v>
      </c>
      <c r="B16" s="112">
        <v>85</v>
      </c>
      <c r="C16" s="106" t="s">
        <v>118</v>
      </c>
      <c r="D16" s="106" t="s">
        <v>430</v>
      </c>
      <c r="E16" s="106" t="s">
        <v>119</v>
      </c>
      <c r="F16" s="103"/>
      <c r="G16" s="111">
        <v>66000000</v>
      </c>
      <c r="H16" s="110">
        <v>2025</v>
      </c>
      <c r="I16" s="71" t="s">
        <v>106</v>
      </c>
      <c r="J16" s="105" t="s">
        <v>272</v>
      </c>
      <c r="K16" s="105"/>
      <c r="L16" s="106" t="s">
        <v>541</v>
      </c>
      <c r="M16" s="107"/>
      <c r="N16" s="108"/>
      <c r="O16" s="155"/>
      <c r="P16" s="158" t="s">
        <v>469</v>
      </c>
    </row>
    <row r="17" spans="1:16" ht="60.75" hidden="1" customHeight="1" x14ac:dyDescent="0.3">
      <c r="A17" s="45" t="s">
        <v>350</v>
      </c>
      <c r="B17" s="51">
        <v>91</v>
      </c>
      <c r="C17" s="49" t="s">
        <v>334</v>
      </c>
      <c r="D17" s="48" t="s">
        <v>122</v>
      </c>
      <c r="E17" s="48" t="s">
        <v>139</v>
      </c>
      <c r="F17" s="52"/>
      <c r="G17" s="74">
        <v>5000000</v>
      </c>
      <c r="H17" s="73">
        <v>2022</v>
      </c>
      <c r="I17" s="71" t="s">
        <v>106</v>
      </c>
      <c r="J17" s="57" t="s">
        <v>274</v>
      </c>
      <c r="K17" s="57" t="s">
        <v>412</v>
      </c>
      <c r="L17" s="48" t="s">
        <v>214</v>
      </c>
      <c r="M17" s="78"/>
      <c r="N17" s="79"/>
      <c r="O17" s="154"/>
      <c r="P17" s="158" t="s">
        <v>464</v>
      </c>
    </row>
    <row r="18" spans="1:16" ht="87.75" hidden="1" customHeight="1" x14ac:dyDescent="0.3">
      <c r="A18" s="45" t="s">
        <v>345</v>
      </c>
      <c r="B18" s="51">
        <v>93</v>
      </c>
      <c r="C18" s="49" t="s">
        <v>256</v>
      </c>
      <c r="D18" s="48" t="s">
        <v>257</v>
      </c>
      <c r="E18" s="48" t="s">
        <v>255</v>
      </c>
      <c r="F18" s="52"/>
      <c r="G18" s="50">
        <v>2000000</v>
      </c>
      <c r="H18" s="73">
        <v>2021</v>
      </c>
      <c r="I18" s="72" t="s">
        <v>106</v>
      </c>
      <c r="J18" s="58" t="s">
        <v>270</v>
      </c>
      <c r="K18" s="58" t="s">
        <v>416</v>
      </c>
      <c r="L18" s="48" t="s">
        <v>258</v>
      </c>
      <c r="M18" s="78"/>
      <c r="N18" s="79"/>
      <c r="O18" s="154"/>
      <c r="P18" s="158" t="s">
        <v>649</v>
      </c>
    </row>
    <row r="19" spans="1:16" ht="87.75" hidden="1" customHeight="1" x14ac:dyDescent="0.3">
      <c r="A19" s="45" t="s">
        <v>345</v>
      </c>
      <c r="B19" s="51">
        <v>94</v>
      </c>
      <c r="C19" s="49" t="s">
        <v>259</v>
      </c>
      <c r="D19" s="48" t="s">
        <v>260</v>
      </c>
      <c r="E19" s="48" t="s">
        <v>261</v>
      </c>
      <c r="F19" s="52"/>
      <c r="G19" s="50">
        <v>3450000</v>
      </c>
      <c r="H19" s="73">
        <v>2021</v>
      </c>
      <c r="I19" s="72" t="s">
        <v>106</v>
      </c>
      <c r="J19" s="58" t="s">
        <v>270</v>
      </c>
      <c r="K19" s="58" t="s">
        <v>416</v>
      </c>
      <c r="L19" s="48" t="s">
        <v>262</v>
      </c>
      <c r="M19" s="78"/>
      <c r="N19" s="79"/>
      <c r="O19" s="154"/>
      <c r="P19" s="158" t="s">
        <v>649</v>
      </c>
    </row>
    <row r="20" spans="1:16" ht="241.5" hidden="1" customHeight="1" x14ac:dyDescent="0.3">
      <c r="A20" s="45" t="s">
        <v>340</v>
      </c>
      <c r="B20" s="51">
        <v>131</v>
      </c>
      <c r="C20" s="49" t="s">
        <v>121</v>
      </c>
      <c r="D20" s="48" t="s">
        <v>666</v>
      </c>
      <c r="E20" s="48" t="s">
        <v>120</v>
      </c>
      <c r="F20" s="52"/>
      <c r="G20" s="74">
        <v>21600000</v>
      </c>
      <c r="H20" s="73">
        <v>2022</v>
      </c>
      <c r="I20" s="72" t="s">
        <v>106</v>
      </c>
      <c r="J20" s="58" t="s">
        <v>269</v>
      </c>
      <c r="K20" s="58" t="s">
        <v>414</v>
      </c>
      <c r="L20" s="48" t="s">
        <v>542</v>
      </c>
      <c r="M20" s="78"/>
      <c r="N20" s="79"/>
      <c r="O20" s="154"/>
      <c r="P20" s="158" t="s">
        <v>664</v>
      </c>
    </row>
    <row r="21" spans="1:16" ht="409.5" hidden="1" customHeight="1" x14ac:dyDescent="0.3">
      <c r="A21" s="45" t="s">
        <v>345</v>
      </c>
      <c r="B21" s="102">
        <v>132</v>
      </c>
      <c r="C21" s="109" t="s">
        <v>114</v>
      </c>
      <c r="D21" s="106" t="s">
        <v>461</v>
      </c>
      <c r="E21" s="106" t="s">
        <v>115</v>
      </c>
      <c r="F21" s="103"/>
      <c r="G21" s="111">
        <v>50000000</v>
      </c>
      <c r="H21" s="110">
        <v>2022</v>
      </c>
      <c r="I21" s="72" t="s">
        <v>106</v>
      </c>
      <c r="J21" s="119" t="s">
        <v>270</v>
      </c>
      <c r="K21" s="119" t="s">
        <v>416</v>
      </c>
      <c r="L21" s="106" t="s">
        <v>372</v>
      </c>
      <c r="M21" s="107"/>
      <c r="N21" s="108"/>
      <c r="O21" s="155"/>
      <c r="P21" s="158" t="s">
        <v>462</v>
      </c>
    </row>
    <row r="22" spans="1:16" ht="88.5" hidden="1" customHeight="1" x14ac:dyDescent="0.3">
      <c r="A22" s="45" t="s">
        <v>340</v>
      </c>
      <c r="B22" s="51">
        <v>133</v>
      </c>
      <c r="C22" s="49" t="s">
        <v>152</v>
      </c>
      <c r="D22" s="48" t="s">
        <v>220</v>
      </c>
      <c r="E22" s="48" t="s">
        <v>143</v>
      </c>
      <c r="F22" s="52"/>
      <c r="G22" s="74">
        <v>56000000</v>
      </c>
      <c r="H22" s="73">
        <v>2022</v>
      </c>
      <c r="I22" s="71" t="s">
        <v>106</v>
      </c>
      <c r="J22" s="58" t="s">
        <v>269</v>
      </c>
      <c r="K22" s="58" t="s">
        <v>414</v>
      </c>
      <c r="L22" s="48" t="s">
        <v>205</v>
      </c>
      <c r="M22" s="78"/>
      <c r="N22" s="79"/>
      <c r="O22" s="154"/>
      <c r="P22" s="158" t="s">
        <v>444</v>
      </c>
    </row>
    <row r="23" spans="1:16" ht="90.75" hidden="1" customHeight="1" x14ac:dyDescent="0.3">
      <c r="A23" s="45" t="s">
        <v>341</v>
      </c>
      <c r="B23" s="51">
        <v>136</v>
      </c>
      <c r="C23" s="49" t="s">
        <v>109</v>
      </c>
      <c r="D23" s="48" t="s">
        <v>291</v>
      </c>
      <c r="E23" s="48" t="s">
        <v>108</v>
      </c>
      <c r="F23" s="52"/>
      <c r="G23" s="50">
        <v>15500000</v>
      </c>
      <c r="H23" s="73">
        <v>2022</v>
      </c>
      <c r="I23" s="72" t="s">
        <v>106</v>
      </c>
      <c r="J23" s="58" t="s">
        <v>272</v>
      </c>
      <c r="K23" s="58"/>
      <c r="L23" s="48" t="s">
        <v>292</v>
      </c>
      <c r="M23" s="78"/>
      <c r="N23" s="79"/>
      <c r="O23" s="154"/>
      <c r="P23" s="158" t="s">
        <v>445</v>
      </c>
    </row>
    <row r="24" spans="1:16" ht="277.5" hidden="1" customHeight="1" x14ac:dyDescent="0.3">
      <c r="A24" s="45" t="s">
        <v>341</v>
      </c>
      <c r="B24" s="51">
        <v>186</v>
      </c>
      <c r="C24" s="54" t="s">
        <v>567</v>
      </c>
      <c r="D24" s="53" t="s">
        <v>566</v>
      </c>
      <c r="E24" s="53" t="s">
        <v>222</v>
      </c>
      <c r="F24" s="52"/>
      <c r="G24" s="50">
        <v>40000000</v>
      </c>
      <c r="H24" s="56">
        <v>2021</v>
      </c>
      <c r="I24" s="72" t="s">
        <v>106</v>
      </c>
      <c r="J24" s="58" t="s">
        <v>272</v>
      </c>
      <c r="K24" s="58"/>
      <c r="L24" s="53" t="s">
        <v>674</v>
      </c>
      <c r="M24" s="78"/>
      <c r="N24" s="79"/>
      <c r="O24" s="154"/>
      <c r="P24" s="158" t="s">
        <v>568</v>
      </c>
    </row>
    <row r="25" spans="1:16" ht="244.5" hidden="1" customHeight="1" x14ac:dyDescent="0.3">
      <c r="A25" s="45" t="s">
        <v>681</v>
      </c>
      <c r="B25" s="51">
        <v>196</v>
      </c>
      <c r="C25" s="54" t="s">
        <v>155</v>
      </c>
      <c r="D25" s="53" t="s">
        <v>532</v>
      </c>
      <c r="E25" s="53" t="s">
        <v>138</v>
      </c>
      <c r="F25" s="52"/>
      <c r="G25" s="50">
        <v>505050000</v>
      </c>
      <c r="H25" s="56">
        <v>2021</v>
      </c>
      <c r="I25" s="73" t="s">
        <v>107</v>
      </c>
      <c r="J25" s="58" t="s">
        <v>273</v>
      </c>
      <c r="K25" s="58"/>
      <c r="L25" s="53" t="s">
        <v>531</v>
      </c>
      <c r="M25" s="78"/>
      <c r="N25" s="79"/>
      <c r="O25" s="154"/>
      <c r="P25" s="158" t="s">
        <v>530</v>
      </c>
    </row>
    <row r="26" spans="1:16" ht="227.25" hidden="1" customHeight="1" x14ac:dyDescent="0.3">
      <c r="A26" s="45" t="s">
        <v>342</v>
      </c>
      <c r="B26" s="51">
        <v>197</v>
      </c>
      <c r="C26" s="54" t="s">
        <v>569</v>
      </c>
      <c r="D26" s="53" t="s">
        <v>288</v>
      </c>
      <c r="E26" s="53" t="s">
        <v>222</v>
      </c>
      <c r="F26" s="78"/>
      <c r="G26" s="50">
        <v>121000000</v>
      </c>
      <c r="H26" s="56">
        <v>2022</v>
      </c>
      <c r="I26" s="72" t="s">
        <v>106</v>
      </c>
      <c r="J26" s="58" t="s">
        <v>270</v>
      </c>
      <c r="K26" s="58" t="s">
        <v>416</v>
      </c>
      <c r="L26" s="53" t="s">
        <v>670</v>
      </c>
      <c r="M26" s="78"/>
      <c r="N26" s="79"/>
      <c r="O26" s="154"/>
      <c r="P26" s="158" t="s">
        <v>570</v>
      </c>
    </row>
    <row r="27" spans="1:16" ht="145.5" hidden="1" customHeight="1" x14ac:dyDescent="0.3">
      <c r="A27" s="45" t="s">
        <v>349</v>
      </c>
      <c r="B27" s="51">
        <v>201</v>
      </c>
      <c r="C27" s="55" t="s">
        <v>332</v>
      </c>
      <c r="D27" s="89" t="s">
        <v>289</v>
      </c>
      <c r="E27" s="53" t="s">
        <v>222</v>
      </c>
      <c r="F27" s="52"/>
      <c r="G27" s="70">
        <v>120000000</v>
      </c>
      <c r="H27" s="56">
        <v>2022</v>
      </c>
      <c r="I27" s="47" t="s">
        <v>106</v>
      </c>
      <c r="J27" s="57" t="s">
        <v>274</v>
      </c>
      <c r="K27" s="57" t="s">
        <v>413</v>
      </c>
      <c r="L27" s="53" t="s">
        <v>297</v>
      </c>
      <c r="M27" s="78"/>
      <c r="N27" s="79"/>
      <c r="O27" s="154"/>
      <c r="P27" s="158" t="s">
        <v>736</v>
      </c>
    </row>
    <row r="28" spans="1:16" ht="348" hidden="1" customHeight="1" x14ac:dyDescent="0.3">
      <c r="A28" s="45" t="s">
        <v>349</v>
      </c>
      <c r="B28" s="51">
        <v>203</v>
      </c>
      <c r="C28" s="55" t="s">
        <v>333</v>
      </c>
      <c r="D28" s="89" t="s">
        <v>295</v>
      </c>
      <c r="E28" s="53" t="s">
        <v>222</v>
      </c>
      <c r="F28" s="52"/>
      <c r="G28" s="70">
        <v>200000000</v>
      </c>
      <c r="H28" s="56">
        <v>2022</v>
      </c>
      <c r="I28" s="47" t="s">
        <v>106</v>
      </c>
      <c r="J28" s="57" t="s">
        <v>274</v>
      </c>
      <c r="K28" s="57" t="s">
        <v>413</v>
      </c>
      <c r="L28" s="53" t="s">
        <v>296</v>
      </c>
      <c r="M28" s="78"/>
      <c r="N28" s="79"/>
      <c r="O28" s="154"/>
      <c r="P28" s="158" t="s">
        <v>737</v>
      </c>
    </row>
    <row r="29" spans="1:16" ht="197.25" hidden="1" customHeight="1" x14ac:dyDescent="0.3">
      <c r="A29" s="45" t="s">
        <v>349</v>
      </c>
      <c r="B29" s="51">
        <v>205</v>
      </c>
      <c r="C29" s="55" t="s">
        <v>224</v>
      </c>
      <c r="D29" s="89" t="s">
        <v>410</v>
      </c>
      <c r="E29" s="53" t="s">
        <v>222</v>
      </c>
      <c r="F29" s="52"/>
      <c r="G29" s="70">
        <v>100000000</v>
      </c>
      <c r="H29" s="56">
        <v>2022</v>
      </c>
      <c r="I29" s="47" t="s">
        <v>106</v>
      </c>
      <c r="J29" s="57" t="s">
        <v>274</v>
      </c>
      <c r="K29" s="57" t="s">
        <v>413</v>
      </c>
      <c r="L29" s="53" t="s">
        <v>223</v>
      </c>
      <c r="M29" s="78"/>
      <c r="N29" s="79"/>
      <c r="O29" s="154"/>
      <c r="P29" s="158" t="s">
        <v>421</v>
      </c>
    </row>
    <row r="30" spans="1:16" ht="114.75" hidden="1" customHeight="1" x14ac:dyDescent="0.3">
      <c r="A30" s="45" t="s">
        <v>349</v>
      </c>
      <c r="B30" s="51">
        <v>206</v>
      </c>
      <c r="C30" s="55" t="s">
        <v>156</v>
      </c>
      <c r="D30" s="89" t="s">
        <v>328</v>
      </c>
      <c r="E30" s="53" t="s">
        <v>138</v>
      </c>
      <c r="F30" s="52"/>
      <c r="G30" s="70">
        <v>80000000</v>
      </c>
      <c r="H30" s="56">
        <v>2022</v>
      </c>
      <c r="I30" s="47" t="s">
        <v>106</v>
      </c>
      <c r="J30" s="57" t="s">
        <v>274</v>
      </c>
      <c r="K30" s="57" t="s">
        <v>413</v>
      </c>
      <c r="L30" s="53" t="s">
        <v>329</v>
      </c>
      <c r="M30" s="78"/>
      <c r="N30" s="79"/>
      <c r="O30" s="154"/>
      <c r="P30" s="158" t="s">
        <v>738</v>
      </c>
    </row>
    <row r="31" spans="1:16" ht="122.25" hidden="1" customHeight="1" x14ac:dyDescent="0.3">
      <c r="A31" s="90" t="s">
        <v>346</v>
      </c>
      <c r="B31" s="138">
        <v>221</v>
      </c>
      <c r="C31" s="153" t="s">
        <v>610</v>
      </c>
      <c r="D31" s="80" t="s">
        <v>612</v>
      </c>
      <c r="E31" s="80" t="s">
        <v>132</v>
      </c>
      <c r="F31" s="81"/>
      <c r="G31" s="82">
        <v>5000000</v>
      </c>
      <c r="H31" s="83">
        <v>2022</v>
      </c>
      <c r="I31" s="84" t="s">
        <v>107</v>
      </c>
      <c r="J31" s="137" t="s">
        <v>275</v>
      </c>
      <c r="K31" s="137"/>
      <c r="L31" s="80" t="s">
        <v>212</v>
      </c>
      <c r="M31" s="81"/>
      <c r="N31" s="79"/>
      <c r="O31" s="154"/>
      <c r="P31" s="158" t="s">
        <v>611</v>
      </c>
    </row>
    <row r="32" spans="1:16" ht="149.25" hidden="1" customHeight="1" x14ac:dyDescent="0.3">
      <c r="A32" s="45" t="s">
        <v>345</v>
      </c>
      <c r="B32" s="51">
        <v>226</v>
      </c>
      <c r="C32" s="54" t="s">
        <v>331</v>
      </c>
      <c r="D32" s="53" t="s">
        <v>357</v>
      </c>
      <c r="E32" s="53" t="s">
        <v>133</v>
      </c>
      <c r="F32" s="52"/>
      <c r="G32" s="50">
        <v>2500000</v>
      </c>
      <c r="H32" s="56">
        <v>2022</v>
      </c>
      <c r="I32" s="72" t="s">
        <v>106</v>
      </c>
      <c r="J32" s="58" t="s">
        <v>270</v>
      </c>
      <c r="K32" s="58" t="s">
        <v>416</v>
      </c>
      <c r="L32" s="53" t="s">
        <v>739</v>
      </c>
      <c r="M32" s="78"/>
      <c r="N32" s="79"/>
      <c r="O32" s="154"/>
      <c r="P32" s="158" t="s">
        <v>685</v>
      </c>
    </row>
    <row r="33" spans="1:16" ht="187.5" hidden="1" customHeight="1" x14ac:dyDescent="0.3">
      <c r="A33" s="45" t="s">
        <v>347</v>
      </c>
      <c r="B33" s="51">
        <v>231</v>
      </c>
      <c r="C33" s="53" t="s">
        <v>193</v>
      </c>
      <c r="D33" s="53" t="s">
        <v>276</v>
      </c>
      <c r="E33" s="53" t="s">
        <v>157</v>
      </c>
      <c r="F33" s="52"/>
      <c r="G33" s="50">
        <v>42000000</v>
      </c>
      <c r="H33" s="56">
        <v>2021</v>
      </c>
      <c r="I33" s="73" t="s">
        <v>355</v>
      </c>
      <c r="J33" s="58" t="s">
        <v>268</v>
      </c>
      <c r="K33" s="58" t="s">
        <v>415</v>
      </c>
      <c r="L33" s="53" t="s">
        <v>543</v>
      </c>
      <c r="M33" s="78"/>
      <c r="N33" s="79"/>
      <c r="O33" s="154"/>
      <c r="P33" s="158" t="s">
        <v>688</v>
      </c>
    </row>
    <row r="34" spans="1:16" ht="362.25" hidden="1" customHeight="1" x14ac:dyDescent="0.3">
      <c r="A34" s="45" t="s">
        <v>347</v>
      </c>
      <c r="B34" s="102">
        <v>233</v>
      </c>
      <c r="C34" s="114" t="s">
        <v>194</v>
      </c>
      <c r="D34" s="114" t="s">
        <v>772</v>
      </c>
      <c r="E34" s="53" t="s">
        <v>157</v>
      </c>
      <c r="F34" s="103"/>
      <c r="G34" s="111">
        <v>57000000</v>
      </c>
      <c r="H34" s="113">
        <v>2021</v>
      </c>
      <c r="I34" s="72" t="s">
        <v>571</v>
      </c>
      <c r="J34" s="119" t="s">
        <v>572</v>
      </c>
      <c r="K34" s="119"/>
      <c r="L34" s="114" t="s">
        <v>544</v>
      </c>
      <c r="M34" s="107"/>
      <c r="N34" s="108"/>
      <c r="O34" s="155"/>
      <c r="P34" s="158" t="s">
        <v>750</v>
      </c>
    </row>
    <row r="35" spans="1:16" ht="168" hidden="1" customHeight="1" x14ac:dyDescent="0.3">
      <c r="A35" s="45" t="s">
        <v>348</v>
      </c>
      <c r="B35" s="102">
        <v>235</v>
      </c>
      <c r="C35" s="114" t="s">
        <v>196</v>
      </c>
      <c r="D35" s="114" t="s">
        <v>208</v>
      </c>
      <c r="E35" s="53" t="s">
        <v>157</v>
      </c>
      <c r="F35" s="103"/>
      <c r="G35" s="111">
        <v>145000000</v>
      </c>
      <c r="H35" s="113">
        <v>2021</v>
      </c>
      <c r="I35" s="72" t="s">
        <v>106</v>
      </c>
      <c r="J35" s="119" t="s">
        <v>274</v>
      </c>
      <c r="K35" s="119" t="s">
        <v>418</v>
      </c>
      <c r="L35" s="114" t="s">
        <v>545</v>
      </c>
      <c r="M35" s="107"/>
      <c r="N35" s="108"/>
      <c r="O35" s="155"/>
      <c r="P35" s="158" t="s">
        <v>740</v>
      </c>
    </row>
    <row r="36" spans="1:16" ht="160.5" hidden="1" customHeight="1" x14ac:dyDescent="0.3">
      <c r="A36" s="45" t="s">
        <v>348</v>
      </c>
      <c r="B36" s="51">
        <v>239</v>
      </c>
      <c r="C36" s="53" t="s">
        <v>197</v>
      </c>
      <c r="D36" s="53" t="s">
        <v>198</v>
      </c>
      <c r="E36" s="53" t="s">
        <v>157</v>
      </c>
      <c r="F36" s="52"/>
      <c r="G36" s="50">
        <v>31000000</v>
      </c>
      <c r="H36" s="56">
        <v>2021</v>
      </c>
      <c r="I36" s="72" t="s">
        <v>106</v>
      </c>
      <c r="J36" s="58" t="s">
        <v>274</v>
      </c>
      <c r="K36" s="58" t="s">
        <v>419</v>
      </c>
      <c r="L36" s="53" t="s">
        <v>546</v>
      </c>
      <c r="M36" s="78"/>
      <c r="N36" s="79"/>
      <c r="O36" s="154"/>
      <c r="P36" s="158" t="s">
        <v>689</v>
      </c>
    </row>
    <row r="37" spans="1:16" ht="265.5" hidden="1" customHeight="1" x14ac:dyDescent="0.3">
      <c r="A37" s="45" t="s">
        <v>348</v>
      </c>
      <c r="B37" s="51">
        <v>242</v>
      </c>
      <c r="C37" s="53" t="s">
        <v>199</v>
      </c>
      <c r="D37" s="53" t="s">
        <v>148</v>
      </c>
      <c r="E37" s="53" t="s">
        <v>157</v>
      </c>
      <c r="F37" s="52"/>
      <c r="G37" s="50">
        <v>24000000</v>
      </c>
      <c r="H37" s="56">
        <v>2021</v>
      </c>
      <c r="I37" s="72" t="s">
        <v>106</v>
      </c>
      <c r="J37" s="58" t="s">
        <v>274</v>
      </c>
      <c r="K37" s="58" t="s">
        <v>419</v>
      </c>
      <c r="L37" s="53" t="s">
        <v>547</v>
      </c>
      <c r="M37" s="78"/>
      <c r="N37" s="79"/>
      <c r="O37" s="154"/>
      <c r="P37" s="158" t="s">
        <v>689</v>
      </c>
    </row>
    <row r="38" spans="1:16" ht="117.75" hidden="1" customHeight="1" x14ac:dyDescent="0.3">
      <c r="A38" s="45" t="s">
        <v>681</v>
      </c>
      <c r="B38" s="51">
        <v>243</v>
      </c>
      <c r="C38" s="53" t="s">
        <v>203</v>
      </c>
      <c r="D38" s="53" t="s">
        <v>691</v>
      </c>
      <c r="E38" s="53" t="s">
        <v>157</v>
      </c>
      <c r="F38" s="52"/>
      <c r="G38" s="50">
        <v>24500000</v>
      </c>
      <c r="H38" s="56">
        <v>2021</v>
      </c>
      <c r="I38" s="84" t="s">
        <v>107</v>
      </c>
      <c r="J38" s="58" t="s">
        <v>273</v>
      </c>
      <c r="K38" s="58"/>
      <c r="L38" s="53" t="s">
        <v>548</v>
      </c>
      <c r="M38" s="78"/>
      <c r="N38" s="79"/>
      <c r="O38" s="154"/>
      <c r="P38" s="158" t="s">
        <v>690</v>
      </c>
    </row>
    <row r="39" spans="1:16" ht="208.5" hidden="1" customHeight="1" x14ac:dyDescent="0.3">
      <c r="A39" s="45" t="s">
        <v>344</v>
      </c>
      <c r="B39" s="102">
        <v>250</v>
      </c>
      <c r="C39" s="114" t="s">
        <v>225</v>
      </c>
      <c r="D39" s="114" t="s">
        <v>672</v>
      </c>
      <c r="E39" s="106" t="s">
        <v>290</v>
      </c>
      <c r="F39" s="103"/>
      <c r="G39" s="111">
        <v>25000000</v>
      </c>
      <c r="H39" s="113">
        <v>2021</v>
      </c>
      <c r="I39" s="71" t="s">
        <v>106</v>
      </c>
      <c r="J39" s="119" t="s">
        <v>270</v>
      </c>
      <c r="K39" s="119" t="s">
        <v>424</v>
      </c>
      <c r="L39" s="120" t="s">
        <v>673</v>
      </c>
      <c r="M39" s="107"/>
      <c r="N39" s="108"/>
      <c r="O39" s="155"/>
      <c r="P39" s="158" t="s">
        <v>650</v>
      </c>
    </row>
    <row r="40" spans="1:16" ht="216" hidden="1" customHeight="1" x14ac:dyDescent="0.3">
      <c r="A40" s="45" t="s">
        <v>681</v>
      </c>
      <c r="B40" s="51">
        <v>260</v>
      </c>
      <c r="C40" s="53" t="s">
        <v>644</v>
      </c>
      <c r="D40" s="53" t="s">
        <v>643</v>
      </c>
      <c r="E40" s="53" t="s">
        <v>149</v>
      </c>
      <c r="F40" s="147"/>
      <c r="G40" s="50">
        <v>50000000</v>
      </c>
      <c r="H40" s="56">
        <v>2023</v>
      </c>
      <c r="I40" s="84" t="s">
        <v>107</v>
      </c>
      <c r="J40" s="58" t="s">
        <v>273</v>
      </c>
      <c r="K40" s="58"/>
      <c r="L40" s="53" t="s">
        <v>645</v>
      </c>
      <c r="M40" s="78"/>
      <c r="N40" s="79"/>
      <c r="O40" s="154"/>
      <c r="P40" s="158" t="s">
        <v>642</v>
      </c>
    </row>
    <row r="41" spans="1:16" ht="194.25" hidden="1" customHeight="1" x14ac:dyDescent="0.3">
      <c r="A41" s="45" t="s">
        <v>349</v>
      </c>
      <c r="B41" s="51">
        <v>261</v>
      </c>
      <c r="C41" s="53" t="s">
        <v>628</v>
      </c>
      <c r="D41" s="53" t="s">
        <v>627</v>
      </c>
      <c r="E41" s="53" t="s">
        <v>149</v>
      </c>
      <c r="F41" s="52"/>
      <c r="G41" s="50">
        <v>17000000</v>
      </c>
      <c r="H41" s="56">
        <v>2022</v>
      </c>
      <c r="I41" s="73" t="s">
        <v>106</v>
      </c>
      <c r="J41" s="58" t="s">
        <v>274</v>
      </c>
      <c r="K41" s="58" t="s">
        <v>413</v>
      </c>
      <c r="L41" s="53" t="s">
        <v>277</v>
      </c>
      <c r="M41" s="78"/>
      <c r="N41" s="79"/>
      <c r="O41" s="154"/>
      <c r="P41" s="158" t="s">
        <v>741</v>
      </c>
    </row>
    <row r="42" spans="1:16" ht="244.5" hidden="1" customHeight="1" x14ac:dyDescent="0.3">
      <c r="A42" s="45" t="s">
        <v>681</v>
      </c>
      <c r="B42" s="51">
        <v>263</v>
      </c>
      <c r="C42" s="53" t="s">
        <v>630</v>
      </c>
      <c r="D42" s="53" t="s">
        <v>631</v>
      </c>
      <c r="E42" s="53" t="s">
        <v>149</v>
      </c>
      <c r="F42" s="52"/>
      <c r="G42" s="50">
        <v>30800000</v>
      </c>
      <c r="H42" s="56">
        <v>2022</v>
      </c>
      <c r="I42" s="84" t="s">
        <v>107</v>
      </c>
      <c r="J42" s="58" t="s">
        <v>273</v>
      </c>
      <c r="K42" s="58"/>
      <c r="L42" s="53" t="s">
        <v>431</v>
      </c>
      <c r="M42" s="78"/>
      <c r="N42" s="79"/>
      <c r="O42" s="154"/>
      <c r="P42" s="158" t="s">
        <v>629</v>
      </c>
    </row>
    <row r="43" spans="1:16" ht="150.75" hidden="1" customHeight="1" x14ac:dyDescent="0.3">
      <c r="A43" s="45" t="s">
        <v>345</v>
      </c>
      <c r="B43" s="51">
        <v>265</v>
      </c>
      <c r="C43" s="53" t="s">
        <v>150</v>
      </c>
      <c r="D43" s="53" t="s">
        <v>633</v>
      </c>
      <c r="E43" s="53" t="s">
        <v>149</v>
      </c>
      <c r="F43" s="52"/>
      <c r="G43" s="50">
        <v>12000000</v>
      </c>
      <c r="H43" s="56">
        <v>2020</v>
      </c>
      <c r="I43" s="73" t="s">
        <v>106</v>
      </c>
      <c r="J43" s="58" t="s">
        <v>270</v>
      </c>
      <c r="K43" s="58" t="s">
        <v>417</v>
      </c>
      <c r="L43" s="53" t="s">
        <v>218</v>
      </c>
      <c r="M43" s="97"/>
      <c r="N43" s="79"/>
      <c r="O43" s="154"/>
      <c r="P43" s="158" t="s">
        <v>632</v>
      </c>
    </row>
    <row r="44" spans="1:16" ht="99.75" hidden="1" customHeight="1" x14ac:dyDescent="0.3">
      <c r="A44" s="45" t="s">
        <v>340</v>
      </c>
      <c r="B44" s="51">
        <v>266</v>
      </c>
      <c r="C44" s="80" t="s">
        <v>151</v>
      </c>
      <c r="D44" s="80" t="s">
        <v>368</v>
      </c>
      <c r="E44" s="80" t="s">
        <v>153</v>
      </c>
      <c r="F44" s="91"/>
      <c r="G44" s="82">
        <v>15000000</v>
      </c>
      <c r="H44" s="83">
        <v>2023</v>
      </c>
      <c r="I44" s="71" t="s">
        <v>106</v>
      </c>
      <c r="J44" s="59" t="s">
        <v>269</v>
      </c>
      <c r="K44" s="59" t="s">
        <v>414</v>
      </c>
      <c r="L44" s="53" t="s">
        <v>124</v>
      </c>
      <c r="M44" s="96"/>
      <c r="N44" s="79"/>
      <c r="O44" s="154"/>
      <c r="P44" s="158" t="s">
        <v>742</v>
      </c>
    </row>
    <row r="45" spans="1:16" ht="214.5" hidden="1" customHeight="1" x14ac:dyDescent="0.3">
      <c r="A45" s="45" t="s">
        <v>340</v>
      </c>
      <c r="B45" s="102">
        <v>267</v>
      </c>
      <c r="C45" s="114" t="s">
        <v>423</v>
      </c>
      <c r="D45" s="114" t="s">
        <v>667</v>
      </c>
      <c r="E45" s="114" t="s">
        <v>153</v>
      </c>
      <c r="F45" s="107"/>
      <c r="G45" s="111">
        <v>22500000</v>
      </c>
      <c r="H45" s="113">
        <v>2024</v>
      </c>
      <c r="I45" s="122" t="s">
        <v>125</v>
      </c>
      <c r="J45" s="119" t="s">
        <v>272</v>
      </c>
      <c r="K45" s="59"/>
      <c r="L45" s="114" t="s">
        <v>124</v>
      </c>
      <c r="M45" s="123"/>
      <c r="N45" s="108"/>
      <c r="O45" s="155"/>
      <c r="P45" s="158" t="s">
        <v>743</v>
      </c>
    </row>
    <row r="46" spans="1:16" ht="265.5" hidden="1" customHeight="1" x14ac:dyDescent="0.3">
      <c r="A46" s="45" t="s">
        <v>345</v>
      </c>
      <c r="B46" s="102">
        <v>270</v>
      </c>
      <c r="C46" s="114" t="s">
        <v>466</v>
      </c>
      <c r="D46" s="114" t="s">
        <v>369</v>
      </c>
      <c r="E46" s="114" t="s">
        <v>158</v>
      </c>
      <c r="F46" s="103"/>
      <c r="G46" s="111">
        <v>27000000</v>
      </c>
      <c r="H46" s="113">
        <v>2022</v>
      </c>
      <c r="I46" s="72" t="s">
        <v>106</v>
      </c>
      <c r="J46" s="119" t="s">
        <v>270</v>
      </c>
      <c r="K46" s="119" t="s">
        <v>416</v>
      </c>
      <c r="L46" s="114" t="s">
        <v>460</v>
      </c>
      <c r="M46" s="121"/>
      <c r="N46" s="108"/>
      <c r="O46" s="155"/>
      <c r="P46" s="158" t="s">
        <v>463</v>
      </c>
    </row>
    <row r="47" spans="1:16" ht="87.75" hidden="1" customHeight="1" x14ac:dyDescent="0.3">
      <c r="A47" s="45" t="s">
        <v>340</v>
      </c>
      <c r="B47" s="51">
        <v>271</v>
      </c>
      <c r="C47" s="53" t="s">
        <v>159</v>
      </c>
      <c r="D47" s="53" t="s">
        <v>160</v>
      </c>
      <c r="E47" s="53" t="s">
        <v>161</v>
      </c>
      <c r="F47" s="52"/>
      <c r="G47" s="50">
        <v>7000000</v>
      </c>
      <c r="H47" s="56">
        <v>2021</v>
      </c>
      <c r="I47" s="71" t="s">
        <v>106</v>
      </c>
      <c r="J47" s="57" t="s">
        <v>269</v>
      </c>
      <c r="K47" s="57" t="s">
        <v>414</v>
      </c>
      <c r="L47" s="53" t="s">
        <v>646</v>
      </c>
      <c r="M47" s="97"/>
      <c r="N47" s="79"/>
      <c r="O47" s="154"/>
      <c r="P47" s="158" t="s">
        <v>744</v>
      </c>
    </row>
    <row r="48" spans="1:16" ht="312.75" hidden="1" customHeight="1" x14ac:dyDescent="0.3">
      <c r="A48" s="45" t="s">
        <v>340</v>
      </c>
      <c r="B48" s="51">
        <v>272</v>
      </c>
      <c r="C48" s="53" t="s">
        <v>162</v>
      </c>
      <c r="D48" s="53" t="s">
        <v>358</v>
      </c>
      <c r="E48" s="53" t="s">
        <v>163</v>
      </c>
      <c r="F48" s="52"/>
      <c r="G48" s="50">
        <v>28000000</v>
      </c>
      <c r="H48" s="56">
        <v>2022</v>
      </c>
      <c r="I48" s="71" t="s">
        <v>106</v>
      </c>
      <c r="J48" s="57" t="s">
        <v>269</v>
      </c>
      <c r="K48" s="57" t="s">
        <v>414</v>
      </c>
      <c r="L48" s="53" t="s">
        <v>164</v>
      </c>
      <c r="M48" s="97"/>
      <c r="N48" s="79"/>
      <c r="O48" s="154"/>
      <c r="P48" s="158" t="s">
        <v>745</v>
      </c>
    </row>
    <row r="49" spans="1:16" ht="178.5" hidden="1" customHeight="1" x14ac:dyDescent="0.3">
      <c r="A49" s="45" t="s">
        <v>341</v>
      </c>
      <c r="B49" s="102">
        <v>275</v>
      </c>
      <c r="C49" s="114" t="s">
        <v>473</v>
      </c>
      <c r="D49" s="114" t="s">
        <v>474</v>
      </c>
      <c r="E49" s="114" t="s">
        <v>165</v>
      </c>
      <c r="F49" s="103"/>
      <c r="G49" s="111">
        <v>7000000</v>
      </c>
      <c r="H49" s="113">
        <v>2022</v>
      </c>
      <c r="I49" s="72" t="s">
        <v>106</v>
      </c>
      <c r="J49" s="119" t="s">
        <v>272</v>
      </c>
      <c r="K49" s="119"/>
      <c r="L49" s="114" t="s">
        <v>549</v>
      </c>
      <c r="M49" s="121"/>
      <c r="N49" s="108"/>
      <c r="O49" s="155"/>
      <c r="P49" s="158" t="s">
        <v>475</v>
      </c>
    </row>
    <row r="50" spans="1:16" ht="216.75" hidden="1" customHeight="1" x14ac:dyDescent="0.3">
      <c r="A50" s="45" t="s">
        <v>337</v>
      </c>
      <c r="B50" s="102">
        <v>276</v>
      </c>
      <c r="C50" s="114" t="s">
        <v>330</v>
      </c>
      <c r="D50" s="114" t="s">
        <v>478</v>
      </c>
      <c r="E50" s="114" t="s">
        <v>165</v>
      </c>
      <c r="F50" s="103"/>
      <c r="G50" s="111">
        <v>20000000</v>
      </c>
      <c r="H50" s="113">
        <v>2023</v>
      </c>
      <c r="I50" s="110" t="s">
        <v>106</v>
      </c>
      <c r="J50" s="119" t="s">
        <v>271</v>
      </c>
      <c r="K50" s="119" t="s">
        <v>420</v>
      </c>
      <c r="L50" s="114" t="s">
        <v>550</v>
      </c>
      <c r="M50" s="121"/>
      <c r="N50" s="108"/>
      <c r="O50" s="155"/>
      <c r="P50" s="158" t="s">
        <v>476</v>
      </c>
    </row>
    <row r="51" spans="1:16" ht="175.5" hidden="1" customHeight="1" x14ac:dyDescent="0.3">
      <c r="A51" s="45" t="s">
        <v>338</v>
      </c>
      <c r="B51" s="102">
        <v>277</v>
      </c>
      <c r="C51" s="114" t="s">
        <v>167</v>
      </c>
      <c r="D51" s="114" t="s">
        <v>479</v>
      </c>
      <c r="E51" s="114" t="s">
        <v>165</v>
      </c>
      <c r="F51" s="103"/>
      <c r="G51" s="111">
        <v>20000000</v>
      </c>
      <c r="H51" s="113">
        <v>2024</v>
      </c>
      <c r="I51" s="110" t="s">
        <v>106</v>
      </c>
      <c r="J51" s="119" t="s">
        <v>271</v>
      </c>
      <c r="K51" s="119" t="s">
        <v>420</v>
      </c>
      <c r="L51" s="114" t="s">
        <v>432</v>
      </c>
      <c r="M51" s="121"/>
      <c r="N51" s="108"/>
      <c r="O51" s="155"/>
      <c r="P51" s="158" t="s">
        <v>746</v>
      </c>
    </row>
    <row r="52" spans="1:16" ht="213.75" hidden="1" customHeight="1" x14ac:dyDescent="0.3">
      <c r="A52" s="45" t="s">
        <v>350</v>
      </c>
      <c r="B52" s="102">
        <v>281</v>
      </c>
      <c r="C52" s="114" t="s">
        <v>477</v>
      </c>
      <c r="D52" s="114" t="s">
        <v>497</v>
      </c>
      <c r="E52" s="114" t="s">
        <v>165</v>
      </c>
      <c r="F52" s="103"/>
      <c r="G52" s="111">
        <v>5000000</v>
      </c>
      <c r="H52" s="113">
        <v>2022</v>
      </c>
      <c r="I52" s="71" t="s">
        <v>106</v>
      </c>
      <c r="J52" s="105" t="s">
        <v>274</v>
      </c>
      <c r="K52" s="105" t="s">
        <v>412</v>
      </c>
      <c r="L52" s="114" t="s">
        <v>168</v>
      </c>
      <c r="M52" s="121"/>
      <c r="N52" s="108"/>
      <c r="O52" s="155"/>
      <c r="P52" s="158" t="s">
        <v>747</v>
      </c>
    </row>
    <row r="53" spans="1:16" ht="255" hidden="1" customHeight="1" x14ac:dyDescent="0.3">
      <c r="A53" s="45" t="s">
        <v>345</v>
      </c>
      <c r="B53" s="102">
        <v>284</v>
      </c>
      <c r="C53" s="114" t="s">
        <v>169</v>
      </c>
      <c r="D53" s="114" t="s">
        <v>551</v>
      </c>
      <c r="E53" s="114" t="s">
        <v>165</v>
      </c>
      <c r="F53" s="103"/>
      <c r="G53" s="111">
        <v>12000000</v>
      </c>
      <c r="H53" s="113">
        <v>2022</v>
      </c>
      <c r="I53" s="72" t="s">
        <v>106</v>
      </c>
      <c r="J53" s="119" t="s">
        <v>270</v>
      </c>
      <c r="K53" s="119" t="s">
        <v>416</v>
      </c>
      <c r="L53" s="114" t="s">
        <v>168</v>
      </c>
      <c r="M53" s="121"/>
      <c r="N53" s="108"/>
      <c r="O53" s="155"/>
      <c r="P53" s="158" t="s">
        <v>485</v>
      </c>
    </row>
    <row r="54" spans="1:16" ht="177" hidden="1" customHeight="1" x14ac:dyDescent="0.3">
      <c r="A54" s="45" t="s">
        <v>345</v>
      </c>
      <c r="B54" s="102">
        <v>285</v>
      </c>
      <c r="C54" s="114" t="s">
        <v>480</v>
      </c>
      <c r="D54" s="114" t="s">
        <v>481</v>
      </c>
      <c r="E54" s="114" t="s">
        <v>165</v>
      </c>
      <c r="F54" s="103"/>
      <c r="G54" s="111">
        <v>2500000</v>
      </c>
      <c r="H54" s="113">
        <v>2022</v>
      </c>
      <c r="I54" s="72" t="s">
        <v>106</v>
      </c>
      <c r="J54" s="119" t="s">
        <v>270</v>
      </c>
      <c r="K54" s="119" t="s">
        <v>416</v>
      </c>
      <c r="L54" s="114" t="s">
        <v>170</v>
      </c>
      <c r="M54" s="121"/>
      <c r="N54" s="108"/>
      <c r="O54" s="155"/>
      <c r="P54" s="158" t="s">
        <v>482</v>
      </c>
    </row>
    <row r="55" spans="1:16" ht="126.75" hidden="1" customHeight="1" x14ac:dyDescent="0.3">
      <c r="A55" s="45" t="s">
        <v>681</v>
      </c>
      <c r="B55" s="102">
        <v>286</v>
      </c>
      <c r="C55" s="114" t="s">
        <v>171</v>
      </c>
      <c r="D55" s="114" t="s">
        <v>483</v>
      </c>
      <c r="E55" s="114" t="s">
        <v>165</v>
      </c>
      <c r="F55" s="103"/>
      <c r="G55" s="111">
        <v>10200000</v>
      </c>
      <c r="H55" s="113">
        <v>2024</v>
      </c>
      <c r="I55" s="104" t="s">
        <v>107</v>
      </c>
      <c r="J55" s="119" t="s">
        <v>273</v>
      </c>
      <c r="K55" s="131"/>
      <c r="L55" s="114" t="s">
        <v>172</v>
      </c>
      <c r="M55" s="121"/>
      <c r="N55" s="108"/>
      <c r="O55" s="155"/>
      <c r="P55" s="158" t="s">
        <v>484</v>
      </c>
    </row>
    <row r="56" spans="1:16" ht="205.5" hidden="1" customHeight="1" x14ac:dyDescent="0.3">
      <c r="A56" s="45" t="s">
        <v>680</v>
      </c>
      <c r="B56" s="102">
        <v>290</v>
      </c>
      <c r="C56" s="114" t="s">
        <v>173</v>
      </c>
      <c r="D56" s="114" t="s">
        <v>174</v>
      </c>
      <c r="E56" s="114" t="s">
        <v>165</v>
      </c>
      <c r="F56" s="103"/>
      <c r="G56" s="111">
        <v>15000000</v>
      </c>
      <c r="H56" s="113">
        <v>2023</v>
      </c>
      <c r="I56" s="110" t="s">
        <v>426</v>
      </c>
      <c r="J56" s="119" t="s">
        <v>651</v>
      </c>
      <c r="K56" s="119"/>
      <c r="L56" s="114" t="s">
        <v>175</v>
      </c>
      <c r="M56" s="121"/>
      <c r="N56" s="108"/>
      <c r="O56" s="155"/>
      <c r="P56" s="158" t="s">
        <v>748</v>
      </c>
    </row>
    <row r="57" spans="1:16" ht="133.5" hidden="1" customHeight="1" x14ac:dyDescent="0.3">
      <c r="A57" s="45" t="s">
        <v>346</v>
      </c>
      <c r="B57" s="102">
        <v>291</v>
      </c>
      <c r="C57" s="114" t="s">
        <v>176</v>
      </c>
      <c r="D57" s="114" t="s">
        <v>552</v>
      </c>
      <c r="E57" s="114" t="s">
        <v>165</v>
      </c>
      <c r="F57" s="103"/>
      <c r="G57" s="111">
        <v>18000000</v>
      </c>
      <c r="H57" s="113">
        <v>2023</v>
      </c>
      <c r="I57" s="110" t="s">
        <v>107</v>
      </c>
      <c r="J57" s="119" t="s">
        <v>275</v>
      </c>
      <c r="K57" s="131"/>
      <c r="L57" s="114" t="s">
        <v>166</v>
      </c>
      <c r="M57" s="121"/>
      <c r="N57" s="108"/>
      <c r="O57" s="155"/>
      <c r="P57" s="158" t="s">
        <v>486</v>
      </c>
    </row>
    <row r="58" spans="1:16" ht="288" hidden="1" customHeight="1" x14ac:dyDescent="0.3">
      <c r="A58" s="45" t="s">
        <v>345</v>
      </c>
      <c r="B58" s="102">
        <v>295</v>
      </c>
      <c r="C58" s="114" t="s">
        <v>178</v>
      </c>
      <c r="D58" s="114" t="s">
        <v>487</v>
      </c>
      <c r="E58" s="114" t="s">
        <v>165</v>
      </c>
      <c r="F58" s="103"/>
      <c r="G58" s="111">
        <v>10000000</v>
      </c>
      <c r="H58" s="113">
        <v>2022</v>
      </c>
      <c r="I58" s="72" t="s">
        <v>106</v>
      </c>
      <c r="J58" s="119" t="s">
        <v>270</v>
      </c>
      <c r="K58" s="119" t="s">
        <v>416</v>
      </c>
      <c r="L58" s="114" t="s">
        <v>179</v>
      </c>
      <c r="M58" s="121"/>
      <c r="N58" s="108"/>
      <c r="O58" s="155"/>
      <c r="P58" s="158" t="s">
        <v>488</v>
      </c>
    </row>
    <row r="59" spans="1:16" ht="190.5" hidden="1" customHeight="1" x14ac:dyDescent="0.3">
      <c r="A59" s="45" t="s">
        <v>345</v>
      </c>
      <c r="B59" s="102">
        <v>297</v>
      </c>
      <c r="C59" s="114" t="s">
        <v>180</v>
      </c>
      <c r="D59" s="114" t="s">
        <v>553</v>
      </c>
      <c r="E59" s="114" t="s">
        <v>165</v>
      </c>
      <c r="F59" s="103"/>
      <c r="G59" s="111">
        <v>10000000</v>
      </c>
      <c r="H59" s="113">
        <v>2023</v>
      </c>
      <c r="I59" s="72" t="s">
        <v>106</v>
      </c>
      <c r="J59" s="119" t="s">
        <v>270</v>
      </c>
      <c r="K59" s="119" t="s">
        <v>416</v>
      </c>
      <c r="L59" s="114" t="s">
        <v>179</v>
      </c>
      <c r="M59" s="121"/>
      <c r="N59" s="108"/>
      <c r="O59" s="155"/>
      <c r="P59" s="158" t="s">
        <v>489</v>
      </c>
    </row>
    <row r="60" spans="1:16" ht="232.5" hidden="1" customHeight="1" x14ac:dyDescent="0.3">
      <c r="A60" s="45" t="s">
        <v>341</v>
      </c>
      <c r="B60" s="102">
        <v>298</v>
      </c>
      <c r="C60" s="114" t="s">
        <v>181</v>
      </c>
      <c r="D60" s="114" t="s">
        <v>490</v>
      </c>
      <c r="E60" s="114" t="s">
        <v>165</v>
      </c>
      <c r="F60" s="103"/>
      <c r="G60" s="111">
        <v>7000000</v>
      </c>
      <c r="H60" s="113">
        <v>2022</v>
      </c>
      <c r="I60" s="72" t="s">
        <v>106</v>
      </c>
      <c r="J60" s="119" t="s">
        <v>272</v>
      </c>
      <c r="K60" s="119"/>
      <c r="L60" s="114" t="s">
        <v>433</v>
      </c>
      <c r="M60" s="121"/>
      <c r="N60" s="108"/>
      <c r="O60" s="155"/>
      <c r="P60" s="158" t="s">
        <v>491</v>
      </c>
    </row>
    <row r="61" spans="1:16" ht="167.25" hidden="1" customHeight="1" x14ac:dyDescent="0.3">
      <c r="A61" s="45" t="s">
        <v>347</v>
      </c>
      <c r="B61" s="102">
        <v>299</v>
      </c>
      <c r="C61" s="114" t="s">
        <v>183</v>
      </c>
      <c r="D61" s="114" t="s">
        <v>207</v>
      </c>
      <c r="E61" s="114" t="s">
        <v>182</v>
      </c>
      <c r="F61" s="103"/>
      <c r="G61" s="111">
        <v>5500000</v>
      </c>
      <c r="H61" s="113">
        <v>2021</v>
      </c>
      <c r="I61" s="72" t="s">
        <v>106</v>
      </c>
      <c r="J61" s="119" t="s">
        <v>274</v>
      </c>
      <c r="K61" s="119" t="s">
        <v>415</v>
      </c>
      <c r="L61" s="114" t="s">
        <v>453</v>
      </c>
      <c r="M61" s="121"/>
      <c r="N61" s="108"/>
      <c r="O61" s="155"/>
      <c r="P61" s="158" t="s">
        <v>751</v>
      </c>
    </row>
    <row r="62" spans="1:16" ht="361.5" hidden="1" customHeight="1" x14ac:dyDescent="0.3">
      <c r="A62" s="45" t="s">
        <v>345</v>
      </c>
      <c r="B62" s="51">
        <v>304</v>
      </c>
      <c r="C62" s="53" t="s">
        <v>186</v>
      </c>
      <c r="D62" s="53" t="s">
        <v>422</v>
      </c>
      <c r="E62" s="53" t="s">
        <v>110</v>
      </c>
      <c r="F62" s="52"/>
      <c r="G62" s="50">
        <v>30000000</v>
      </c>
      <c r="H62" s="56">
        <v>2023</v>
      </c>
      <c r="I62" s="72" t="s">
        <v>106</v>
      </c>
      <c r="J62" s="58" t="s">
        <v>270</v>
      </c>
      <c r="K62" s="58" t="s">
        <v>416</v>
      </c>
      <c r="L62" s="53" t="s">
        <v>359</v>
      </c>
      <c r="M62" s="97"/>
      <c r="N62" s="79"/>
      <c r="O62" s="154"/>
      <c r="P62" s="158" t="s">
        <v>438</v>
      </c>
    </row>
    <row r="63" spans="1:16" ht="183.75" hidden="1" customHeight="1" x14ac:dyDescent="0.3">
      <c r="A63" s="45" t="s">
        <v>342</v>
      </c>
      <c r="B63" s="51">
        <v>305</v>
      </c>
      <c r="C63" s="53" t="s">
        <v>189</v>
      </c>
      <c r="D63" s="53" t="s">
        <v>190</v>
      </c>
      <c r="E63" s="53" t="s">
        <v>110</v>
      </c>
      <c r="F63" s="52"/>
      <c r="G63" s="50">
        <v>50000000</v>
      </c>
      <c r="H63" s="56">
        <v>2021</v>
      </c>
      <c r="I63" s="72" t="s">
        <v>106</v>
      </c>
      <c r="J63" s="58" t="s">
        <v>270</v>
      </c>
      <c r="K63" s="58" t="s">
        <v>417</v>
      </c>
      <c r="L63" s="53" t="s">
        <v>188</v>
      </c>
      <c r="M63" s="97"/>
      <c r="N63" s="79"/>
      <c r="O63" s="154"/>
      <c r="P63" s="158" t="s">
        <v>439</v>
      </c>
    </row>
    <row r="64" spans="1:16" ht="198" hidden="1" customHeight="1" x14ac:dyDescent="0.3">
      <c r="A64" s="45" t="s">
        <v>336</v>
      </c>
      <c r="B64" s="102">
        <v>306</v>
      </c>
      <c r="C64" s="114" t="s">
        <v>184</v>
      </c>
      <c r="D64" s="114" t="s">
        <v>219</v>
      </c>
      <c r="E64" s="114" t="s">
        <v>191</v>
      </c>
      <c r="F64" s="103"/>
      <c r="G64" s="111">
        <v>8000000</v>
      </c>
      <c r="H64" s="113">
        <v>2021</v>
      </c>
      <c r="I64" s="110" t="s">
        <v>782</v>
      </c>
      <c r="J64" s="119" t="s">
        <v>273</v>
      </c>
      <c r="K64" s="124"/>
      <c r="L64" s="114" t="s">
        <v>185</v>
      </c>
      <c r="M64" s="121"/>
      <c r="N64" s="108"/>
      <c r="O64" s="155"/>
      <c r="P64" s="158" t="s">
        <v>434</v>
      </c>
    </row>
    <row r="65" spans="1:16" ht="372" customHeight="1" x14ac:dyDescent="0.3">
      <c r="A65" s="45" t="s">
        <v>680</v>
      </c>
      <c r="B65" s="51">
        <v>313</v>
      </c>
      <c r="C65" s="53" t="s">
        <v>192</v>
      </c>
      <c r="D65" s="53" t="s">
        <v>693</v>
      </c>
      <c r="E65" s="53" t="s">
        <v>138</v>
      </c>
      <c r="F65" s="52"/>
      <c r="G65" s="50">
        <v>40000000</v>
      </c>
      <c r="H65" s="56">
        <v>2021</v>
      </c>
      <c r="I65" s="72" t="s">
        <v>106</v>
      </c>
      <c r="J65" s="58" t="s">
        <v>273</v>
      </c>
      <c r="K65" s="58"/>
      <c r="L65" s="53" t="s">
        <v>735</v>
      </c>
      <c r="M65" s="97"/>
      <c r="N65" s="79"/>
      <c r="O65" s="154"/>
      <c r="P65" s="158" t="s">
        <v>734</v>
      </c>
    </row>
    <row r="66" spans="1:16" ht="375" hidden="1" customHeight="1" x14ac:dyDescent="0.3">
      <c r="A66" s="45" t="s">
        <v>348</v>
      </c>
      <c r="B66" s="51">
        <v>315</v>
      </c>
      <c r="C66" s="53" t="s">
        <v>204</v>
      </c>
      <c r="D66" s="53" t="s">
        <v>692</v>
      </c>
      <c r="E66" s="53" t="s">
        <v>157</v>
      </c>
      <c r="F66" s="52"/>
      <c r="G66" s="50">
        <v>18000000</v>
      </c>
      <c r="H66" s="56">
        <v>2021</v>
      </c>
      <c r="I66" s="72" t="s">
        <v>106</v>
      </c>
      <c r="J66" s="58" t="s">
        <v>274</v>
      </c>
      <c r="K66" s="58" t="s">
        <v>419</v>
      </c>
      <c r="L66" s="53" t="s">
        <v>554</v>
      </c>
      <c r="M66" s="97"/>
      <c r="N66" s="79"/>
      <c r="O66" s="154"/>
      <c r="P66" s="158" t="s">
        <v>752</v>
      </c>
    </row>
    <row r="67" spans="1:16" ht="39.75" hidden="1" customHeight="1" x14ac:dyDescent="0.3">
      <c r="A67" s="45" t="s">
        <v>681</v>
      </c>
      <c r="B67" s="51">
        <v>316</v>
      </c>
      <c r="C67" s="53" t="s">
        <v>206</v>
      </c>
      <c r="D67" s="53" t="s">
        <v>209</v>
      </c>
      <c r="E67" s="53" t="s">
        <v>127</v>
      </c>
      <c r="F67" s="52"/>
      <c r="G67" s="50">
        <v>7000000</v>
      </c>
      <c r="H67" s="56">
        <v>2027</v>
      </c>
      <c r="I67" s="84" t="s">
        <v>107</v>
      </c>
      <c r="J67" s="58" t="s">
        <v>273</v>
      </c>
      <c r="K67" s="58"/>
      <c r="L67" s="53" t="s">
        <v>124</v>
      </c>
      <c r="M67" s="97"/>
      <c r="N67" s="79"/>
      <c r="O67" s="154"/>
      <c r="P67" s="158" t="s">
        <v>354</v>
      </c>
    </row>
    <row r="68" spans="1:16" ht="356.25" hidden="1" customHeight="1" x14ac:dyDescent="0.3">
      <c r="A68" s="45" t="s">
        <v>346</v>
      </c>
      <c r="B68" s="51">
        <v>321</v>
      </c>
      <c r="C68" s="53" t="s">
        <v>580</v>
      </c>
      <c r="D68" s="53" t="s">
        <v>722</v>
      </c>
      <c r="E68" s="53" t="s">
        <v>222</v>
      </c>
      <c r="F68" s="52"/>
      <c r="G68" s="50">
        <v>35000000</v>
      </c>
      <c r="H68" s="56">
        <v>2022</v>
      </c>
      <c r="I68" s="72" t="s">
        <v>107</v>
      </c>
      <c r="J68" s="58" t="s">
        <v>275</v>
      </c>
      <c r="K68" s="58"/>
      <c r="L68" s="53" t="s">
        <v>671</v>
      </c>
      <c r="M68" s="78"/>
      <c r="N68" s="79"/>
      <c r="O68" s="154"/>
      <c r="P68" s="158" t="s">
        <v>668</v>
      </c>
    </row>
    <row r="69" spans="1:16" ht="107.25" hidden="1" customHeight="1" x14ac:dyDescent="0.3">
      <c r="A69" s="45" t="s">
        <v>681</v>
      </c>
      <c r="B69" s="102">
        <v>326</v>
      </c>
      <c r="C69" s="114" t="s">
        <v>232</v>
      </c>
      <c r="D69" s="114" t="s">
        <v>242</v>
      </c>
      <c r="E69" s="114" t="s">
        <v>231</v>
      </c>
      <c r="F69" s="107"/>
      <c r="G69" s="111">
        <v>4000000</v>
      </c>
      <c r="H69" s="113">
        <v>2023</v>
      </c>
      <c r="I69" s="104" t="s">
        <v>107</v>
      </c>
      <c r="J69" s="119" t="s">
        <v>273</v>
      </c>
      <c r="K69" s="119"/>
      <c r="L69" s="106" t="s">
        <v>243</v>
      </c>
      <c r="M69" s="125"/>
      <c r="N69" s="125"/>
      <c r="O69" s="125"/>
      <c r="P69" s="158" t="s">
        <v>465</v>
      </c>
    </row>
    <row r="70" spans="1:16" ht="77.25" hidden="1" customHeight="1" x14ac:dyDescent="0.3">
      <c r="A70" s="45" t="s">
        <v>349</v>
      </c>
      <c r="B70" s="102">
        <v>327</v>
      </c>
      <c r="C70" s="114" t="s">
        <v>244</v>
      </c>
      <c r="D70" s="114" t="s">
        <v>245</v>
      </c>
      <c r="E70" s="114" t="s">
        <v>231</v>
      </c>
      <c r="F70" s="107"/>
      <c r="G70" s="111">
        <v>2000000</v>
      </c>
      <c r="H70" s="113">
        <v>2023</v>
      </c>
      <c r="I70" s="110" t="s">
        <v>106</v>
      </c>
      <c r="J70" s="132" t="s">
        <v>274</v>
      </c>
      <c r="K70" s="132" t="s">
        <v>413</v>
      </c>
      <c r="L70" s="106" t="s">
        <v>233</v>
      </c>
      <c r="M70" s="125"/>
      <c r="N70" s="125"/>
      <c r="O70" s="125"/>
      <c r="P70" s="158" t="s">
        <v>753</v>
      </c>
    </row>
    <row r="71" spans="1:16" ht="129" hidden="1" customHeight="1" x14ac:dyDescent="0.3">
      <c r="A71" s="45" t="s">
        <v>350</v>
      </c>
      <c r="B71" s="92">
        <v>328</v>
      </c>
      <c r="C71" s="53" t="s">
        <v>234</v>
      </c>
      <c r="D71" s="53" t="s">
        <v>235</v>
      </c>
      <c r="E71" s="53" t="s">
        <v>231</v>
      </c>
      <c r="F71" s="78"/>
      <c r="G71" s="50">
        <v>24000000</v>
      </c>
      <c r="H71" s="56">
        <v>2022</v>
      </c>
      <c r="I71" s="71" t="s">
        <v>106</v>
      </c>
      <c r="J71" s="60" t="s">
        <v>274</v>
      </c>
      <c r="K71" s="60" t="s">
        <v>412</v>
      </c>
      <c r="L71" s="48" t="s">
        <v>246</v>
      </c>
      <c r="M71" s="98"/>
      <c r="N71" s="98"/>
      <c r="O71" s="98"/>
      <c r="P71" s="158" t="s">
        <v>754</v>
      </c>
    </row>
    <row r="72" spans="1:16" ht="175.5" hidden="1" customHeight="1" x14ac:dyDescent="0.3">
      <c r="A72" s="45" t="s">
        <v>350</v>
      </c>
      <c r="B72" s="126">
        <v>329</v>
      </c>
      <c r="C72" s="114" t="s">
        <v>236</v>
      </c>
      <c r="D72" s="114" t="s">
        <v>247</v>
      </c>
      <c r="E72" s="114" t="s">
        <v>231</v>
      </c>
      <c r="F72" s="107"/>
      <c r="G72" s="111">
        <v>26000000</v>
      </c>
      <c r="H72" s="113"/>
      <c r="I72" s="110" t="s">
        <v>106</v>
      </c>
      <c r="J72" s="132" t="s">
        <v>274</v>
      </c>
      <c r="K72" s="132" t="s">
        <v>412</v>
      </c>
      <c r="L72" s="106" t="s">
        <v>215</v>
      </c>
      <c r="M72" s="125"/>
      <c r="N72" s="125"/>
      <c r="O72" s="125"/>
      <c r="P72" s="158" t="s">
        <v>755</v>
      </c>
    </row>
    <row r="73" spans="1:16" ht="122.25" hidden="1" customHeight="1" x14ac:dyDescent="0.3">
      <c r="A73" s="45" t="s">
        <v>345</v>
      </c>
      <c r="B73" s="126">
        <v>331</v>
      </c>
      <c r="C73" s="114" t="s">
        <v>440</v>
      </c>
      <c r="D73" s="114" t="s">
        <v>248</v>
      </c>
      <c r="E73" s="114" t="s">
        <v>231</v>
      </c>
      <c r="F73" s="107"/>
      <c r="G73" s="111">
        <v>15000000</v>
      </c>
      <c r="H73" s="113">
        <v>2021</v>
      </c>
      <c r="I73" s="72" t="s">
        <v>106</v>
      </c>
      <c r="J73" s="132" t="s">
        <v>270</v>
      </c>
      <c r="K73" s="132" t="s">
        <v>416</v>
      </c>
      <c r="L73" s="106" t="s">
        <v>249</v>
      </c>
      <c r="M73" s="125"/>
      <c r="N73" s="125"/>
      <c r="O73" s="125"/>
      <c r="P73" s="158" t="s">
        <v>441</v>
      </c>
    </row>
    <row r="74" spans="1:16" ht="54.75" hidden="1" customHeight="1" x14ac:dyDescent="0.3">
      <c r="A74" s="45" t="s">
        <v>345</v>
      </c>
      <c r="B74" s="126">
        <v>332</v>
      </c>
      <c r="C74" s="114" t="s">
        <v>237</v>
      </c>
      <c r="D74" s="114" t="s">
        <v>250</v>
      </c>
      <c r="E74" s="114" t="s">
        <v>231</v>
      </c>
      <c r="F74" s="107"/>
      <c r="G74" s="111">
        <v>3000000</v>
      </c>
      <c r="H74" s="113">
        <v>2021</v>
      </c>
      <c r="I74" s="72" t="s">
        <v>106</v>
      </c>
      <c r="J74" s="132" t="s">
        <v>270</v>
      </c>
      <c r="K74" s="132" t="s">
        <v>416</v>
      </c>
      <c r="L74" s="106" t="s">
        <v>177</v>
      </c>
      <c r="M74" s="125"/>
      <c r="N74" s="125"/>
      <c r="O74" s="125"/>
      <c r="P74" s="158" t="s">
        <v>442</v>
      </c>
    </row>
    <row r="75" spans="1:16" ht="75" hidden="1" customHeight="1" x14ac:dyDescent="0.3">
      <c r="A75" s="45" t="s">
        <v>679</v>
      </c>
      <c r="B75" s="92">
        <v>334</v>
      </c>
      <c r="C75" s="53" t="s">
        <v>238</v>
      </c>
      <c r="D75" s="53" t="s">
        <v>251</v>
      </c>
      <c r="E75" s="53" t="s">
        <v>231</v>
      </c>
      <c r="F75" s="78"/>
      <c r="G75" s="50">
        <v>7000000</v>
      </c>
      <c r="H75" s="56">
        <v>2022</v>
      </c>
      <c r="I75" s="73" t="s">
        <v>106</v>
      </c>
      <c r="J75" s="161" t="s">
        <v>272</v>
      </c>
      <c r="K75" s="161"/>
      <c r="L75" s="48" t="s">
        <v>211</v>
      </c>
      <c r="M75" s="98"/>
      <c r="N75" s="98"/>
      <c r="O75" s="98"/>
      <c r="P75" s="158" t="s">
        <v>443</v>
      </c>
    </row>
    <row r="76" spans="1:16" ht="96.75" hidden="1" customHeight="1" x14ac:dyDescent="0.3">
      <c r="A76" s="45" t="s">
        <v>349</v>
      </c>
      <c r="B76" s="92">
        <v>335</v>
      </c>
      <c r="C76" s="53" t="s">
        <v>239</v>
      </c>
      <c r="D76" s="53" t="s">
        <v>252</v>
      </c>
      <c r="E76" s="53" t="s">
        <v>231</v>
      </c>
      <c r="F76" s="78"/>
      <c r="G76" s="50">
        <v>6000000</v>
      </c>
      <c r="H76" s="56">
        <v>2021</v>
      </c>
      <c r="I76" s="73" t="s">
        <v>106</v>
      </c>
      <c r="J76" s="161" t="s">
        <v>274</v>
      </c>
      <c r="K76" s="161" t="s">
        <v>413</v>
      </c>
      <c r="L76" s="48" t="s">
        <v>253</v>
      </c>
      <c r="M76" s="98"/>
      <c r="N76" s="98"/>
      <c r="O76" s="98"/>
      <c r="P76" s="158" t="s">
        <v>756</v>
      </c>
    </row>
    <row r="77" spans="1:16" ht="108" hidden="1" customHeight="1" x14ac:dyDescent="0.3">
      <c r="A77" s="45" t="s">
        <v>349</v>
      </c>
      <c r="B77" s="92">
        <v>336</v>
      </c>
      <c r="C77" s="53" t="s">
        <v>240</v>
      </c>
      <c r="D77" s="53" t="s">
        <v>254</v>
      </c>
      <c r="E77" s="53" t="s">
        <v>231</v>
      </c>
      <c r="F77" s="78"/>
      <c r="G77" s="50">
        <v>6000000</v>
      </c>
      <c r="H77" s="56">
        <v>2023</v>
      </c>
      <c r="I77" s="73" t="s">
        <v>106</v>
      </c>
      <c r="J77" s="161" t="s">
        <v>274</v>
      </c>
      <c r="K77" s="161" t="s">
        <v>413</v>
      </c>
      <c r="L77" s="48" t="s">
        <v>241</v>
      </c>
      <c r="M77" s="98"/>
      <c r="N77" s="98"/>
      <c r="O77" s="98"/>
      <c r="P77" s="158" t="s">
        <v>757</v>
      </c>
    </row>
    <row r="78" spans="1:16" ht="57" hidden="1" customHeight="1" x14ac:dyDescent="0.3">
      <c r="A78" s="45" t="s">
        <v>681</v>
      </c>
      <c r="B78" s="92">
        <v>344</v>
      </c>
      <c r="C78" s="48" t="s">
        <v>264</v>
      </c>
      <c r="D78" s="53" t="s">
        <v>351</v>
      </c>
      <c r="E78" s="53" t="s">
        <v>263</v>
      </c>
      <c r="F78" s="78"/>
      <c r="G78" s="50">
        <v>4700000</v>
      </c>
      <c r="H78" s="56">
        <v>2021</v>
      </c>
      <c r="I78" s="84" t="s">
        <v>107</v>
      </c>
      <c r="J78" s="58" t="s">
        <v>273</v>
      </c>
      <c r="K78" s="58"/>
      <c r="L78" s="48" t="s">
        <v>116</v>
      </c>
      <c r="M78" s="98"/>
      <c r="N78" s="98"/>
      <c r="O78" s="98"/>
      <c r="P78" s="158"/>
    </row>
    <row r="79" spans="1:16" ht="79.5" hidden="1" customHeight="1" x14ac:dyDescent="0.3">
      <c r="A79" s="45" t="s">
        <v>350</v>
      </c>
      <c r="B79" s="92">
        <v>346</v>
      </c>
      <c r="C79" s="48" t="s">
        <v>265</v>
      </c>
      <c r="D79" s="53" t="s">
        <v>267</v>
      </c>
      <c r="E79" s="53" t="s">
        <v>263</v>
      </c>
      <c r="F79" s="78"/>
      <c r="G79" s="50">
        <v>20000000</v>
      </c>
      <c r="H79" s="56">
        <v>2022</v>
      </c>
      <c r="I79" s="72" t="s">
        <v>106</v>
      </c>
      <c r="J79" s="161" t="s">
        <v>274</v>
      </c>
      <c r="K79" s="161" t="s">
        <v>412</v>
      </c>
      <c r="L79" s="48" t="s">
        <v>266</v>
      </c>
      <c r="M79" s="98"/>
      <c r="N79" s="98"/>
      <c r="O79" s="98"/>
      <c r="P79" s="158" t="s">
        <v>758</v>
      </c>
    </row>
    <row r="80" spans="1:16" ht="114" hidden="1" customHeight="1" x14ac:dyDescent="0.3">
      <c r="A80" s="45" t="s">
        <v>348</v>
      </c>
      <c r="B80" s="92">
        <v>347</v>
      </c>
      <c r="C80" s="48" t="s">
        <v>287</v>
      </c>
      <c r="D80" s="53" t="s">
        <v>279</v>
      </c>
      <c r="E80" s="53" t="s">
        <v>119</v>
      </c>
      <c r="F80" s="78"/>
      <c r="G80" s="50">
        <v>4000000</v>
      </c>
      <c r="H80" s="56">
        <v>2022</v>
      </c>
      <c r="I80" s="72" t="s">
        <v>106</v>
      </c>
      <c r="J80" s="161" t="s">
        <v>274</v>
      </c>
      <c r="K80" s="161" t="s">
        <v>419</v>
      </c>
      <c r="L80" s="48" t="s">
        <v>280</v>
      </c>
      <c r="M80" s="98"/>
      <c r="N80" s="98"/>
      <c r="O80" s="98"/>
      <c r="P80" s="158" t="s">
        <v>759</v>
      </c>
    </row>
    <row r="81" spans="1:16" ht="157.5" hidden="1" customHeight="1" x14ac:dyDescent="0.3">
      <c r="A81" s="45" t="s">
        <v>678</v>
      </c>
      <c r="B81" s="92">
        <v>348</v>
      </c>
      <c r="C81" s="48" t="s">
        <v>281</v>
      </c>
      <c r="D81" s="53" t="s">
        <v>367</v>
      </c>
      <c r="E81" s="53" t="s">
        <v>284</v>
      </c>
      <c r="F81" s="78"/>
      <c r="G81" s="50">
        <v>13609500</v>
      </c>
      <c r="H81" s="56">
        <v>2022</v>
      </c>
      <c r="I81" s="98" t="s">
        <v>125</v>
      </c>
      <c r="J81" s="161" t="s">
        <v>274</v>
      </c>
      <c r="K81" s="161"/>
      <c r="L81" s="48" t="s">
        <v>283</v>
      </c>
      <c r="M81" s="98"/>
      <c r="N81" s="99"/>
      <c r="O81" s="98"/>
      <c r="P81" s="158" t="s">
        <v>760</v>
      </c>
    </row>
    <row r="82" spans="1:16" ht="147" hidden="1" customHeight="1" x14ac:dyDescent="0.3">
      <c r="A82" s="45" t="s">
        <v>678</v>
      </c>
      <c r="B82" s="92">
        <v>349</v>
      </c>
      <c r="C82" s="48" t="s">
        <v>282</v>
      </c>
      <c r="D82" s="53" t="s">
        <v>366</v>
      </c>
      <c r="E82" s="53" t="s">
        <v>154</v>
      </c>
      <c r="F82" s="78"/>
      <c r="G82" s="50">
        <v>14238500</v>
      </c>
      <c r="H82" s="56">
        <v>2022</v>
      </c>
      <c r="I82" s="98" t="s">
        <v>125</v>
      </c>
      <c r="J82" s="161" t="s">
        <v>274</v>
      </c>
      <c r="K82" s="161"/>
      <c r="L82" s="48" t="s">
        <v>283</v>
      </c>
      <c r="M82" s="98"/>
      <c r="N82" s="99"/>
      <c r="O82" s="98"/>
      <c r="P82" s="158" t="s">
        <v>761</v>
      </c>
    </row>
    <row r="83" spans="1:16" ht="265.5" hidden="1" customHeight="1" x14ac:dyDescent="0.3">
      <c r="A83" s="90" t="s">
        <v>341</v>
      </c>
      <c r="B83" s="93">
        <v>352</v>
      </c>
      <c r="C83" s="69" t="s">
        <v>591</v>
      </c>
      <c r="D83" s="80" t="s">
        <v>592</v>
      </c>
      <c r="E83" s="80" t="s">
        <v>222</v>
      </c>
      <c r="F83" s="81"/>
      <c r="G83" s="82">
        <v>32000000</v>
      </c>
      <c r="H83" s="83">
        <v>2022</v>
      </c>
      <c r="I83" s="135" t="s">
        <v>106</v>
      </c>
      <c r="J83" s="136" t="s">
        <v>272</v>
      </c>
      <c r="K83" s="136"/>
      <c r="L83" s="69" t="s">
        <v>598</v>
      </c>
      <c r="M83" s="100"/>
      <c r="N83" s="101"/>
      <c r="O83" s="100"/>
      <c r="P83" s="159" t="s">
        <v>597</v>
      </c>
    </row>
    <row r="84" spans="1:16" ht="126.75" hidden="1" customHeight="1" x14ac:dyDescent="0.3">
      <c r="A84" s="90" t="s">
        <v>350</v>
      </c>
      <c r="B84" s="51">
        <v>353</v>
      </c>
      <c r="C84" s="49" t="s">
        <v>293</v>
      </c>
      <c r="D84" s="48" t="s">
        <v>294</v>
      </c>
      <c r="E84" s="48" t="s">
        <v>108</v>
      </c>
      <c r="F84" s="81"/>
      <c r="G84" s="82">
        <v>35000000</v>
      </c>
      <c r="H84" s="83">
        <v>2024</v>
      </c>
      <c r="I84" s="100" t="s">
        <v>106</v>
      </c>
      <c r="J84" s="136" t="s">
        <v>274</v>
      </c>
      <c r="K84" s="136" t="s">
        <v>412</v>
      </c>
      <c r="L84" s="69" t="s">
        <v>211</v>
      </c>
      <c r="M84" s="100"/>
      <c r="N84" s="101"/>
      <c r="O84" s="100"/>
      <c r="P84" s="159" t="s">
        <v>762</v>
      </c>
    </row>
    <row r="85" spans="1:16" ht="115.5" hidden="1" customHeight="1" x14ac:dyDescent="0.3">
      <c r="A85" s="90" t="s">
        <v>337</v>
      </c>
      <c r="B85" s="93">
        <v>358</v>
      </c>
      <c r="C85" s="69" t="s">
        <v>299</v>
      </c>
      <c r="D85" s="80" t="s">
        <v>298</v>
      </c>
      <c r="E85" s="80" t="s">
        <v>138</v>
      </c>
      <c r="F85" s="81"/>
      <c r="G85" s="82">
        <v>12000000</v>
      </c>
      <c r="H85" s="83">
        <v>2022</v>
      </c>
      <c r="I85" s="135" t="s">
        <v>106</v>
      </c>
      <c r="J85" s="136" t="s">
        <v>271</v>
      </c>
      <c r="K85" s="136" t="s">
        <v>420</v>
      </c>
      <c r="L85" s="69" t="s">
        <v>124</v>
      </c>
      <c r="M85" s="100"/>
      <c r="N85" s="101"/>
      <c r="O85" s="100"/>
      <c r="P85" s="159" t="s">
        <v>302</v>
      </c>
    </row>
    <row r="86" spans="1:16" ht="71.25" hidden="1" customHeight="1" x14ac:dyDescent="0.3">
      <c r="A86" s="90" t="s">
        <v>337</v>
      </c>
      <c r="B86" s="93">
        <v>359</v>
      </c>
      <c r="C86" s="69" t="s">
        <v>300</v>
      </c>
      <c r="D86" s="80" t="s">
        <v>301</v>
      </c>
      <c r="E86" s="80" t="s">
        <v>138</v>
      </c>
      <c r="F86" s="81"/>
      <c r="G86" s="82">
        <v>2000000</v>
      </c>
      <c r="H86" s="83">
        <v>2022</v>
      </c>
      <c r="I86" s="135" t="s">
        <v>106</v>
      </c>
      <c r="J86" s="136" t="s">
        <v>271</v>
      </c>
      <c r="K86" s="136" t="s">
        <v>420</v>
      </c>
      <c r="L86" s="69" t="s">
        <v>124</v>
      </c>
      <c r="M86" s="100"/>
      <c r="N86" s="101"/>
      <c r="O86" s="100"/>
      <c r="P86" s="159" t="s">
        <v>302</v>
      </c>
    </row>
    <row r="87" spans="1:16" ht="62.25" hidden="1" customHeight="1" x14ac:dyDescent="0.3">
      <c r="A87" s="90" t="s">
        <v>337</v>
      </c>
      <c r="B87" s="92">
        <v>360</v>
      </c>
      <c r="C87" s="69" t="s">
        <v>303</v>
      </c>
      <c r="D87" s="53" t="s">
        <v>304</v>
      </c>
      <c r="E87" s="80" t="s">
        <v>138</v>
      </c>
      <c r="F87" s="78"/>
      <c r="G87" s="50">
        <v>1900000</v>
      </c>
      <c r="H87" s="56">
        <v>2022</v>
      </c>
      <c r="I87" s="162" t="s">
        <v>106</v>
      </c>
      <c r="J87" s="161" t="s">
        <v>271</v>
      </c>
      <c r="K87" s="136" t="s">
        <v>420</v>
      </c>
      <c r="L87" s="69" t="s">
        <v>124</v>
      </c>
      <c r="M87" s="98"/>
      <c r="N87" s="99"/>
      <c r="O87" s="98"/>
      <c r="P87" s="159" t="s">
        <v>302</v>
      </c>
    </row>
    <row r="88" spans="1:16" ht="98.25" hidden="1" customHeight="1" x14ac:dyDescent="0.3">
      <c r="A88" s="90" t="s">
        <v>337</v>
      </c>
      <c r="B88" s="93">
        <v>361</v>
      </c>
      <c r="C88" s="69" t="s">
        <v>305</v>
      </c>
      <c r="D88" s="80" t="s">
        <v>306</v>
      </c>
      <c r="E88" s="80" t="s">
        <v>138</v>
      </c>
      <c r="F88" s="81"/>
      <c r="G88" s="82">
        <v>2000000</v>
      </c>
      <c r="H88" s="83">
        <v>2022</v>
      </c>
      <c r="I88" s="135" t="s">
        <v>106</v>
      </c>
      <c r="J88" s="136" t="s">
        <v>271</v>
      </c>
      <c r="K88" s="136" t="s">
        <v>420</v>
      </c>
      <c r="L88" s="69" t="s">
        <v>124</v>
      </c>
      <c r="M88" s="100"/>
      <c r="N88" s="101"/>
      <c r="O88" s="100"/>
      <c r="P88" s="159" t="s">
        <v>302</v>
      </c>
    </row>
    <row r="89" spans="1:16" ht="126.75" hidden="1" customHeight="1" x14ac:dyDescent="0.3">
      <c r="A89" s="90" t="s">
        <v>337</v>
      </c>
      <c r="B89" s="93">
        <v>362</v>
      </c>
      <c r="C89" s="69" t="s">
        <v>307</v>
      </c>
      <c r="D89" s="80" t="s">
        <v>308</v>
      </c>
      <c r="E89" s="80" t="s">
        <v>138</v>
      </c>
      <c r="F89" s="81"/>
      <c r="G89" s="82">
        <v>4500000</v>
      </c>
      <c r="H89" s="83">
        <v>2022</v>
      </c>
      <c r="I89" s="135" t="s">
        <v>106</v>
      </c>
      <c r="J89" s="136" t="s">
        <v>271</v>
      </c>
      <c r="K89" s="136" t="s">
        <v>420</v>
      </c>
      <c r="L89" s="69" t="s">
        <v>124</v>
      </c>
      <c r="M89" s="100"/>
      <c r="N89" s="101"/>
      <c r="O89" s="100"/>
      <c r="P89" s="159" t="s">
        <v>302</v>
      </c>
    </row>
    <row r="90" spans="1:16" ht="99" hidden="1" customHeight="1" x14ac:dyDescent="0.3">
      <c r="A90" s="90" t="s">
        <v>337</v>
      </c>
      <c r="B90" s="93">
        <v>363</v>
      </c>
      <c r="C90" s="69" t="s">
        <v>309</v>
      </c>
      <c r="D90" s="80" t="s">
        <v>310</v>
      </c>
      <c r="E90" s="80" t="s">
        <v>138</v>
      </c>
      <c r="F90" s="81"/>
      <c r="G90" s="82">
        <v>2200000</v>
      </c>
      <c r="H90" s="83">
        <v>2022</v>
      </c>
      <c r="I90" s="135" t="s">
        <v>106</v>
      </c>
      <c r="J90" s="136" t="s">
        <v>271</v>
      </c>
      <c r="K90" s="136" t="s">
        <v>420</v>
      </c>
      <c r="L90" s="69" t="s">
        <v>124</v>
      </c>
      <c r="M90" s="100"/>
      <c r="N90" s="101"/>
      <c r="O90" s="100"/>
      <c r="P90" s="159" t="s">
        <v>302</v>
      </c>
    </row>
    <row r="91" spans="1:16" ht="147.75" hidden="1" customHeight="1" x14ac:dyDescent="0.3">
      <c r="A91" s="90" t="s">
        <v>337</v>
      </c>
      <c r="B91" s="93">
        <v>364</v>
      </c>
      <c r="C91" s="69" t="s">
        <v>311</v>
      </c>
      <c r="D91" s="80" t="s">
        <v>312</v>
      </c>
      <c r="E91" s="80" t="s">
        <v>138</v>
      </c>
      <c r="F91" s="81"/>
      <c r="G91" s="82">
        <v>5200000</v>
      </c>
      <c r="H91" s="83">
        <v>2021</v>
      </c>
      <c r="I91" s="135" t="s">
        <v>106</v>
      </c>
      <c r="J91" s="136" t="s">
        <v>271</v>
      </c>
      <c r="K91" s="136" t="s">
        <v>420</v>
      </c>
      <c r="L91" s="69" t="s">
        <v>124</v>
      </c>
      <c r="M91" s="100"/>
      <c r="N91" s="101"/>
      <c r="O91" s="100"/>
      <c r="P91" s="159" t="s">
        <v>302</v>
      </c>
    </row>
    <row r="92" spans="1:16" ht="120" hidden="1" customHeight="1" x14ac:dyDescent="0.3">
      <c r="A92" s="90" t="s">
        <v>337</v>
      </c>
      <c r="B92" s="93">
        <v>365</v>
      </c>
      <c r="C92" s="69" t="s">
        <v>313</v>
      </c>
      <c r="D92" s="80" t="s">
        <v>314</v>
      </c>
      <c r="E92" s="80" t="s">
        <v>138</v>
      </c>
      <c r="F92" s="81"/>
      <c r="G92" s="82">
        <v>3500000</v>
      </c>
      <c r="H92" s="83">
        <v>2025</v>
      </c>
      <c r="I92" s="100" t="s">
        <v>106</v>
      </c>
      <c r="J92" s="136" t="s">
        <v>271</v>
      </c>
      <c r="K92" s="136" t="s">
        <v>420</v>
      </c>
      <c r="L92" s="69" t="s">
        <v>124</v>
      </c>
      <c r="M92" s="100"/>
      <c r="N92" s="101"/>
      <c r="O92" s="100"/>
      <c r="P92" s="159" t="s">
        <v>435</v>
      </c>
    </row>
    <row r="93" spans="1:16" ht="118.5" hidden="1" customHeight="1" x14ac:dyDescent="0.3">
      <c r="A93" s="90" t="s">
        <v>337</v>
      </c>
      <c r="B93" s="93">
        <v>366</v>
      </c>
      <c r="C93" s="69" t="s">
        <v>315</v>
      </c>
      <c r="D93" s="80" t="s">
        <v>316</v>
      </c>
      <c r="E93" s="80" t="s">
        <v>138</v>
      </c>
      <c r="F93" s="81"/>
      <c r="G93" s="82">
        <v>5200000</v>
      </c>
      <c r="H93" s="83">
        <v>2021</v>
      </c>
      <c r="I93" s="100" t="s">
        <v>106</v>
      </c>
      <c r="J93" s="136" t="s">
        <v>271</v>
      </c>
      <c r="K93" s="136" t="s">
        <v>420</v>
      </c>
      <c r="L93" s="69" t="s">
        <v>124</v>
      </c>
      <c r="M93" s="100"/>
      <c r="N93" s="101"/>
      <c r="O93" s="100"/>
      <c r="P93" s="159" t="s">
        <v>302</v>
      </c>
    </row>
    <row r="94" spans="1:16" ht="165.75" hidden="1" customHeight="1" x14ac:dyDescent="0.3">
      <c r="A94" s="90" t="s">
        <v>338</v>
      </c>
      <c r="B94" s="93">
        <v>367</v>
      </c>
      <c r="C94" s="69" t="s">
        <v>317</v>
      </c>
      <c r="D94" s="80" t="s">
        <v>318</v>
      </c>
      <c r="E94" s="80" t="s">
        <v>138</v>
      </c>
      <c r="F94" s="81"/>
      <c r="G94" s="82">
        <v>40000000</v>
      </c>
      <c r="H94" s="83">
        <v>2021</v>
      </c>
      <c r="I94" s="135" t="s">
        <v>106</v>
      </c>
      <c r="J94" s="136" t="s">
        <v>271</v>
      </c>
      <c r="K94" s="136" t="s">
        <v>420</v>
      </c>
      <c r="L94" s="69" t="s">
        <v>319</v>
      </c>
      <c r="M94" s="100"/>
      <c r="N94" s="101"/>
      <c r="O94" s="100"/>
      <c r="P94" s="159" t="s">
        <v>763</v>
      </c>
    </row>
    <row r="95" spans="1:16" ht="91.5" hidden="1" customHeight="1" x14ac:dyDescent="0.3">
      <c r="A95" s="90" t="s">
        <v>337</v>
      </c>
      <c r="B95" s="93">
        <v>368</v>
      </c>
      <c r="C95" s="69" t="s">
        <v>320</v>
      </c>
      <c r="D95" s="80" t="s">
        <v>321</v>
      </c>
      <c r="E95" s="80" t="s">
        <v>138</v>
      </c>
      <c r="F95" s="81"/>
      <c r="G95" s="82">
        <v>3500000</v>
      </c>
      <c r="H95" s="83">
        <v>2021</v>
      </c>
      <c r="I95" s="135" t="s">
        <v>106</v>
      </c>
      <c r="J95" s="136" t="s">
        <v>271</v>
      </c>
      <c r="K95" s="136" t="s">
        <v>420</v>
      </c>
      <c r="L95" s="69" t="s">
        <v>124</v>
      </c>
      <c r="M95" s="100"/>
      <c r="N95" s="101"/>
      <c r="O95" s="100"/>
      <c r="P95" s="159" t="s">
        <v>302</v>
      </c>
    </row>
    <row r="96" spans="1:16" ht="102" hidden="1" customHeight="1" x14ac:dyDescent="0.3">
      <c r="A96" s="90" t="s">
        <v>337</v>
      </c>
      <c r="B96" s="127">
        <v>369</v>
      </c>
      <c r="C96" s="128" t="s">
        <v>322</v>
      </c>
      <c r="D96" s="115" t="s">
        <v>323</v>
      </c>
      <c r="E96" s="115" t="s">
        <v>138</v>
      </c>
      <c r="F96" s="116"/>
      <c r="G96" s="117">
        <v>2500000</v>
      </c>
      <c r="H96" s="118">
        <v>2022</v>
      </c>
      <c r="I96" s="129" t="s">
        <v>106</v>
      </c>
      <c r="J96" s="133" t="s">
        <v>271</v>
      </c>
      <c r="K96" s="133" t="s">
        <v>420</v>
      </c>
      <c r="L96" s="128" t="s">
        <v>325</v>
      </c>
      <c r="M96" s="129"/>
      <c r="N96" s="130"/>
      <c r="O96" s="129"/>
      <c r="P96" s="159" t="s">
        <v>436</v>
      </c>
    </row>
    <row r="97" spans="1:16" ht="104.25" hidden="1" customHeight="1" x14ac:dyDescent="0.3">
      <c r="A97" s="90" t="s">
        <v>337</v>
      </c>
      <c r="B97" s="93">
        <v>370</v>
      </c>
      <c r="C97" s="69" t="s">
        <v>326</v>
      </c>
      <c r="D97" s="80" t="s">
        <v>327</v>
      </c>
      <c r="E97" s="80" t="s">
        <v>138</v>
      </c>
      <c r="F97" s="81"/>
      <c r="G97" s="82">
        <v>3500000</v>
      </c>
      <c r="H97" s="83">
        <v>2022</v>
      </c>
      <c r="I97" s="135" t="s">
        <v>106</v>
      </c>
      <c r="J97" s="136" t="s">
        <v>271</v>
      </c>
      <c r="K97" s="136" t="s">
        <v>420</v>
      </c>
      <c r="L97" s="69" t="s">
        <v>124</v>
      </c>
      <c r="M97" s="100"/>
      <c r="N97" s="101"/>
      <c r="O97" s="100"/>
      <c r="P97" s="159" t="s">
        <v>324</v>
      </c>
    </row>
    <row r="98" spans="1:16" ht="209.25" hidden="1" customHeight="1" x14ac:dyDescent="0.3">
      <c r="A98" s="90" t="s">
        <v>681</v>
      </c>
      <c r="B98" s="127">
        <v>371</v>
      </c>
      <c r="C98" s="128" t="s">
        <v>511</v>
      </c>
      <c r="D98" s="115" t="s">
        <v>512</v>
      </c>
      <c r="E98" s="115" t="s">
        <v>138</v>
      </c>
      <c r="F98" s="116"/>
      <c r="G98" s="117">
        <v>1500000</v>
      </c>
      <c r="H98" s="118">
        <v>2021</v>
      </c>
      <c r="I98" s="129" t="s">
        <v>107</v>
      </c>
      <c r="J98" s="133" t="s">
        <v>273</v>
      </c>
      <c r="K98" s="134"/>
      <c r="L98" s="128" t="s">
        <v>285</v>
      </c>
      <c r="M98" s="129"/>
      <c r="N98" s="130"/>
      <c r="O98" s="129"/>
      <c r="P98" s="159" t="s">
        <v>515</v>
      </c>
    </row>
    <row r="99" spans="1:16" ht="388.5" hidden="1" customHeight="1" thickBot="1" x14ac:dyDescent="0.35">
      <c r="A99" s="94" t="s">
        <v>341</v>
      </c>
      <c r="B99" s="148">
        <v>376</v>
      </c>
      <c r="C99" s="149" t="s">
        <v>352</v>
      </c>
      <c r="D99" s="140" t="s">
        <v>619</v>
      </c>
      <c r="E99" s="140" t="s">
        <v>115</v>
      </c>
      <c r="F99" s="146"/>
      <c r="G99" s="142">
        <v>35000000</v>
      </c>
      <c r="H99" s="143">
        <v>2022</v>
      </c>
      <c r="I99" s="150" t="s">
        <v>106</v>
      </c>
      <c r="J99" s="151" t="s">
        <v>272</v>
      </c>
      <c r="K99" s="151"/>
      <c r="L99" s="149" t="s">
        <v>353</v>
      </c>
      <c r="M99" s="150"/>
      <c r="N99" s="152"/>
      <c r="O99" s="150"/>
      <c r="P99" s="160" t="s">
        <v>618</v>
      </c>
    </row>
    <row r="100" spans="1:16" ht="198" hidden="1" customHeight="1" x14ac:dyDescent="0.3">
      <c r="A100" s="90" t="s">
        <v>681</v>
      </c>
      <c r="B100" s="127">
        <v>377</v>
      </c>
      <c r="C100" s="128" t="s">
        <v>458</v>
      </c>
      <c r="D100" s="115" t="s">
        <v>454</v>
      </c>
      <c r="E100" s="115" t="s">
        <v>356</v>
      </c>
      <c r="F100" s="116"/>
      <c r="G100" s="117">
        <v>60000000</v>
      </c>
      <c r="H100" s="118">
        <v>2022</v>
      </c>
      <c r="I100" s="129" t="s">
        <v>107</v>
      </c>
      <c r="J100" s="133" t="s">
        <v>273</v>
      </c>
      <c r="K100" s="133"/>
      <c r="L100" s="128" t="s">
        <v>187</v>
      </c>
      <c r="M100" s="129"/>
      <c r="N100" s="130"/>
      <c r="O100" s="129"/>
      <c r="P100" s="159" t="s">
        <v>455</v>
      </c>
    </row>
    <row r="101" spans="1:16" ht="180" hidden="1" customHeight="1" x14ac:dyDescent="0.3">
      <c r="A101" s="90" t="s">
        <v>337</v>
      </c>
      <c r="B101" s="127">
        <v>378</v>
      </c>
      <c r="C101" s="128" t="s">
        <v>457</v>
      </c>
      <c r="D101" s="115" t="s">
        <v>555</v>
      </c>
      <c r="E101" s="115" t="s">
        <v>356</v>
      </c>
      <c r="F101" s="116"/>
      <c r="G101" s="117">
        <v>18000000</v>
      </c>
      <c r="H101" s="118">
        <v>2021</v>
      </c>
      <c r="I101" s="129" t="s">
        <v>106</v>
      </c>
      <c r="J101" s="133" t="s">
        <v>271</v>
      </c>
      <c r="K101" s="133" t="s">
        <v>425</v>
      </c>
      <c r="L101" s="128" t="s">
        <v>556</v>
      </c>
      <c r="M101" s="129"/>
      <c r="N101" s="130"/>
      <c r="O101" s="129"/>
      <c r="P101" s="159" t="s">
        <v>456</v>
      </c>
    </row>
    <row r="102" spans="1:16" ht="381" hidden="1" customHeight="1" x14ac:dyDescent="0.3">
      <c r="A102" s="90" t="s">
        <v>336</v>
      </c>
      <c r="B102" s="127">
        <v>380</v>
      </c>
      <c r="C102" s="128" t="s">
        <v>360</v>
      </c>
      <c r="D102" s="115" t="s">
        <v>561</v>
      </c>
      <c r="E102" s="115" t="s">
        <v>361</v>
      </c>
      <c r="F102" s="116"/>
      <c r="G102" s="117">
        <v>25000000</v>
      </c>
      <c r="H102" s="118">
        <v>2023</v>
      </c>
      <c r="I102" s="129" t="s">
        <v>426</v>
      </c>
      <c r="J102" s="133" t="s">
        <v>273</v>
      </c>
      <c r="K102" s="133"/>
      <c r="L102" s="128" t="s">
        <v>362</v>
      </c>
      <c r="M102" s="129"/>
      <c r="N102" s="130"/>
      <c r="O102" s="129"/>
      <c r="P102" s="159" t="s">
        <v>540</v>
      </c>
    </row>
    <row r="103" spans="1:16" ht="345" hidden="1" customHeight="1" x14ac:dyDescent="0.3">
      <c r="A103" s="90" t="s">
        <v>336</v>
      </c>
      <c r="B103" s="127">
        <v>381</v>
      </c>
      <c r="C103" s="128" t="s">
        <v>557</v>
      </c>
      <c r="D103" s="115" t="s">
        <v>538</v>
      </c>
      <c r="E103" s="115" t="s">
        <v>361</v>
      </c>
      <c r="F103" s="116"/>
      <c r="G103" s="117">
        <v>15000000</v>
      </c>
      <c r="H103" s="118">
        <v>2024</v>
      </c>
      <c r="I103" s="129" t="s">
        <v>536</v>
      </c>
      <c r="J103" s="133" t="s">
        <v>273</v>
      </c>
      <c r="K103" s="133"/>
      <c r="L103" s="128" t="s">
        <v>539</v>
      </c>
      <c r="M103" s="129"/>
      <c r="N103" s="130"/>
      <c r="O103" s="129"/>
      <c r="P103" s="159" t="s">
        <v>533</v>
      </c>
    </row>
    <row r="104" spans="1:16" ht="409.5" hidden="1" customHeight="1" x14ac:dyDescent="0.3">
      <c r="A104" s="90" t="s">
        <v>336</v>
      </c>
      <c r="B104" s="127">
        <v>382</v>
      </c>
      <c r="C104" s="128" t="s">
        <v>363</v>
      </c>
      <c r="D104" s="115" t="s">
        <v>535</v>
      </c>
      <c r="E104" s="115" t="s">
        <v>361</v>
      </c>
      <c r="F104" s="116"/>
      <c r="G104" s="117">
        <v>35000000</v>
      </c>
      <c r="H104" s="118">
        <v>2023</v>
      </c>
      <c r="I104" s="129" t="s">
        <v>536</v>
      </c>
      <c r="J104" s="133" t="s">
        <v>677</v>
      </c>
      <c r="K104" s="133"/>
      <c r="L104" s="128" t="s">
        <v>558</v>
      </c>
      <c r="M104" s="129"/>
      <c r="N104" s="130"/>
      <c r="O104" s="129"/>
      <c r="P104" s="159" t="s">
        <v>534</v>
      </c>
    </row>
    <row r="105" spans="1:16" ht="234.75" hidden="1" customHeight="1" x14ac:dyDescent="0.3">
      <c r="A105" s="90" t="s">
        <v>338</v>
      </c>
      <c r="B105" s="93">
        <v>383</v>
      </c>
      <c r="C105" s="69" t="s">
        <v>364</v>
      </c>
      <c r="D105" s="80" t="s">
        <v>537</v>
      </c>
      <c r="E105" s="80" t="s">
        <v>361</v>
      </c>
      <c r="F105" s="81"/>
      <c r="G105" s="82">
        <v>20000000</v>
      </c>
      <c r="H105" s="83">
        <v>2023</v>
      </c>
      <c r="I105" s="100" t="s">
        <v>106</v>
      </c>
      <c r="J105" s="136" t="s">
        <v>271</v>
      </c>
      <c r="K105" s="136" t="s">
        <v>420</v>
      </c>
      <c r="L105" s="69" t="s">
        <v>365</v>
      </c>
      <c r="M105" s="100"/>
      <c r="N105" s="101"/>
      <c r="O105" s="100"/>
      <c r="P105" s="159" t="s">
        <v>764</v>
      </c>
    </row>
    <row r="106" spans="1:16" ht="316.5" hidden="1" customHeight="1" x14ac:dyDescent="0.3">
      <c r="A106" s="90" t="s">
        <v>341</v>
      </c>
      <c r="B106" s="127">
        <v>384</v>
      </c>
      <c r="C106" s="128" t="s">
        <v>373</v>
      </c>
      <c r="D106" s="115" t="s">
        <v>407</v>
      </c>
      <c r="E106" s="115" t="s">
        <v>182</v>
      </c>
      <c r="F106" s="116"/>
      <c r="G106" s="117">
        <v>35000000</v>
      </c>
      <c r="H106" s="118">
        <v>2023</v>
      </c>
      <c r="I106" s="129" t="s">
        <v>106</v>
      </c>
      <c r="J106" s="133" t="s">
        <v>272</v>
      </c>
      <c r="K106" s="133"/>
      <c r="L106" s="128" t="s">
        <v>559</v>
      </c>
      <c r="M106" s="129"/>
      <c r="N106" s="130"/>
      <c r="O106" s="129"/>
      <c r="P106" s="159" t="s">
        <v>452</v>
      </c>
    </row>
    <row r="107" spans="1:16" ht="173.25" hidden="1" customHeight="1" x14ac:dyDescent="0.3">
      <c r="A107" s="90" t="s">
        <v>338</v>
      </c>
      <c r="B107" s="127">
        <v>385</v>
      </c>
      <c r="C107" s="128" t="s">
        <v>374</v>
      </c>
      <c r="D107" s="115" t="s">
        <v>492</v>
      </c>
      <c r="E107" s="115" t="s">
        <v>165</v>
      </c>
      <c r="F107" s="116"/>
      <c r="G107" s="117">
        <v>20000000</v>
      </c>
      <c r="H107" s="118">
        <v>2025</v>
      </c>
      <c r="I107" s="135" t="s">
        <v>106</v>
      </c>
      <c r="J107" s="133" t="s">
        <v>271</v>
      </c>
      <c r="K107" s="133" t="s">
        <v>420</v>
      </c>
      <c r="L107" s="128" t="s">
        <v>375</v>
      </c>
      <c r="M107" s="129"/>
      <c r="N107" s="130"/>
      <c r="O107" s="129"/>
      <c r="P107" s="159" t="s">
        <v>493</v>
      </c>
    </row>
    <row r="108" spans="1:16" ht="160.5" hidden="1" customHeight="1" x14ac:dyDescent="0.3">
      <c r="A108" s="90" t="s">
        <v>345</v>
      </c>
      <c r="B108" s="127">
        <v>386</v>
      </c>
      <c r="C108" s="128" t="s">
        <v>376</v>
      </c>
      <c r="D108" s="115" t="s">
        <v>495</v>
      </c>
      <c r="E108" s="115" t="s">
        <v>165</v>
      </c>
      <c r="F108" s="116"/>
      <c r="G108" s="117">
        <v>5000000</v>
      </c>
      <c r="H108" s="118">
        <v>2023</v>
      </c>
      <c r="I108" s="129" t="s">
        <v>106</v>
      </c>
      <c r="J108" s="133" t="s">
        <v>270</v>
      </c>
      <c r="K108" s="133" t="s">
        <v>416</v>
      </c>
      <c r="L108" s="128" t="s">
        <v>377</v>
      </c>
      <c r="M108" s="129"/>
      <c r="N108" s="130"/>
      <c r="O108" s="129"/>
      <c r="P108" s="159" t="s">
        <v>494</v>
      </c>
    </row>
    <row r="109" spans="1:16" ht="137.25" customHeight="1" x14ac:dyDescent="0.3">
      <c r="A109" s="90" t="s">
        <v>680</v>
      </c>
      <c r="B109" s="93">
        <v>387</v>
      </c>
      <c r="C109" s="69" t="s">
        <v>378</v>
      </c>
      <c r="D109" s="80" t="s">
        <v>379</v>
      </c>
      <c r="E109" s="80" t="s">
        <v>138</v>
      </c>
      <c r="F109" s="81"/>
      <c r="G109" s="82">
        <v>9408100</v>
      </c>
      <c r="H109" s="83">
        <v>2021</v>
      </c>
      <c r="I109" s="100" t="s">
        <v>106</v>
      </c>
      <c r="J109" s="136" t="s">
        <v>273</v>
      </c>
      <c r="K109" s="136"/>
      <c r="L109" s="69" t="s">
        <v>380</v>
      </c>
      <c r="M109" s="100"/>
      <c r="N109" s="101"/>
      <c r="O109" s="100"/>
      <c r="P109" s="159" t="s">
        <v>437</v>
      </c>
    </row>
    <row r="110" spans="1:16" ht="409.6" hidden="1" customHeight="1" x14ac:dyDescent="0.3">
      <c r="A110" s="90" t="s">
        <v>347</v>
      </c>
      <c r="B110" s="93">
        <v>390</v>
      </c>
      <c r="C110" s="69" t="s">
        <v>383</v>
      </c>
      <c r="D110" s="80" t="s">
        <v>609</v>
      </c>
      <c r="E110" s="80" t="s">
        <v>382</v>
      </c>
      <c r="F110" s="81"/>
      <c r="G110" s="82">
        <v>8500000</v>
      </c>
      <c r="H110" s="83">
        <v>2023</v>
      </c>
      <c r="I110" s="100" t="s">
        <v>355</v>
      </c>
      <c r="J110" s="136" t="s">
        <v>268</v>
      </c>
      <c r="K110" s="136"/>
      <c r="L110" s="69" t="s">
        <v>560</v>
      </c>
      <c r="M110" s="100"/>
      <c r="N110" s="101"/>
      <c r="O110" s="100"/>
      <c r="P110" s="159" t="s">
        <v>765</v>
      </c>
    </row>
    <row r="111" spans="1:16" ht="85.5" hidden="1" customHeight="1" x14ac:dyDescent="0.3">
      <c r="A111" s="90" t="s">
        <v>337</v>
      </c>
      <c r="B111" s="93">
        <v>393</v>
      </c>
      <c r="C111" s="69" t="s">
        <v>384</v>
      </c>
      <c r="D111" s="80" t="s">
        <v>385</v>
      </c>
      <c r="E111" s="80" t="s">
        <v>119</v>
      </c>
      <c r="F111" s="81"/>
      <c r="G111" s="82">
        <v>1200000</v>
      </c>
      <c r="H111" s="83">
        <v>2022</v>
      </c>
      <c r="I111" s="135" t="s">
        <v>106</v>
      </c>
      <c r="J111" s="136" t="s">
        <v>271</v>
      </c>
      <c r="K111" s="136" t="s">
        <v>420</v>
      </c>
      <c r="L111" s="69" t="s">
        <v>177</v>
      </c>
      <c r="M111" s="100"/>
      <c r="N111" s="101"/>
      <c r="O111" s="100"/>
      <c r="P111" s="159" t="s">
        <v>470</v>
      </c>
    </row>
    <row r="112" spans="1:16" ht="78.75" hidden="1" customHeight="1" x14ac:dyDescent="0.3">
      <c r="A112" s="90" t="s">
        <v>337</v>
      </c>
      <c r="B112" s="93">
        <v>395</v>
      </c>
      <c r="C112" s="69" t="s">
        <v>386</v>
      </c>
      <c r="D112" s="80" t="s">
        <v>387</v>
      </c>
      <c r="E112" s="80" t="s">
        <v>119</v>
      </c>
      <c r="F112" s="81"/>
      <c r="G112" s="82">
        <v>2000000</v>
      </c>
      <c r="H112" s="83">
        <v>2022</v>
      </c>
      <c r="I112" s="135" t="s">
        <v>106</v>
      </c>
      <c r="J112" s="136" t="s">
        <v>271</v>
      </c>
      <c r="K112" s="136" t="s">
        <v>420</v>
      </c>
      <c r="L112" s="69" t="s">
        <v>177</v>
      </c>
      <c r="M112" s="100"/>
      <c r="N112" s="101"/>
      <c r="O112" s="100"/>
      <c r="P112" s="159" t="s">
        <v>471</v>
      </c>
    </row>
    <row r="113" spans="1:16" ht="94.5" hidden="1" customHeight="1" x14ac:dyDescent="0.3">
      <c r="A113" s="90" t="s">
        <v>337</v>
      </c>
      <c r="B113" s="93">
        <v>396</v>
      </c>
      <c r="C113" s="69" t="s">
        <v>388</v>
      </c>
      <c r="D113" s="80" t="s">
        <v>389</v>
      </c>
      <c r="E113" s="80" t="s">
        <v>119</v>
      </c>
      <c r="F113" s="81"/>
      <c r="G113" s="82">
        <v>4200000</v>
      </c>
      <c r="H113" s="83">
        <v>2022</v>
      </c>
      <c r="I113" s="135" t="s">
        <v>106</v>
      </c>
      <c r="J113" s="136" t="s">
        <v>271</v>
      </c>
      <c r="K113" s="136" t="s">
        <v>420</v>
      </c>
      <c r="L113" s="69" t="s">
        <v>390</v>
      </c>
      <c r="M113" s="100"/>
      <c r="N113" s="101"/>
      <c r="O113" s="100"/>
      <c r="P113" s="159" t="s">
        <v>472</v>
      </c>
    </row>
    <row r="114" spans="1:16" ht="76.5" hidden="1" customHeight="1" x14ac:dyDescent="0.3">
      <c r="A114" s="90" t="s">
        <v>337</v>
      </c>
      <c r="B114" s="93">
        <v>397</v>
      </c>
      <c r="C114" s="69" t="s">
        <v>391</v>
      </c>
      <c r="D114" s="80" t="s">
        <v>392</v>
      </c>
      <c r="E114" s="80" t="s">
        <v>119</v>
      </c>
      <c r="F114" s="81"/>
      <c r="G114" s="82">
        <v>3200000</v>
      </c>
      <c r="H114" s="83">
        <v>2022</v>
      </c>
      <c r="I114" s="100" t="s">
        <v>106</v>
      </c>
      <c r="J114" s="136" t="s">
        <v>271</v>
      </c>
      <c r="K114" s="136" t="s">
        <v>420</v>
      </c>
      <c r="L114" s="69" t="s">
        <v>393</v>
      </c>
      <c r="M114" s="100"/>
      <c r="N114" s="101"/>
      <c r="O114" s="100"/>
      <c r="P114" s="159" t="s">
        <v>472</v>
      </c>
    </row>
    <row r="115" spans="1:16" ht="78" hidden="1" customHeight="1" x14ac:dyDescent="0.3">
      <c r="A115" s="90" t="s">
        <v>337</v>
      </c>
      <c r="B115" s="93">
        <v>398</v>
      </c>
      <c r="C115" s="69" t="s">
        <v>394</v>
      </c>
      <c r="D115" s="80" t="s">
        <v>395</v>
      </c>
      <c r="E115" s="80" t="s">
        <v>119</v>
      </c>
      <c r="F115" s="81"/>
      <c r="G115" s="82">
        <v>5100000</v>
      </c>
      <c r="H115" s="83">
        <v>2022</v>
      </c>
      <c r="I115" s="100" t="s">
        <v>106</v>
      </c>
      <c r="J115" s="136" t="s">
        <v>271</v>
      </c>
      <c r="K115" s="136" t="s">
        <v>420</v>
      </c>
      <c r="L115" s="69" t="s">
        <v>396</v>
      </c>
      <c r="M115" s="100"/>
      <c r="N115" s="101"/>
      <c r="O115" s="100"/>
      <c r="P115" s="159" t="s">
        <v>472</v>
      </c>
    </row>
    <row r="116" spans="1:16" ht="92.25" hidden="1" customHeight="1" x14ac:dyDescent="0.3">
      <c r="A116" s="90" t="s">
        <v>337</v>
      </c>
      <c r="B116" s="93">
        <v>400</v>
      </c>
      <c r="C116" s="69" t="s">
        <v>397</v>
      </c>
      <c r="D116" s="80" t="s">
        <v>398</v>
      </c>
      <c r="E116" s="80" t="s">
        <v>119</v>
      </c>
      <c r="F116" s="81"/>
      <c r="G116" s="82">
        <v>2200000</v>
      </c>
      <c r="H116" s="83">
        <v>2022</v>
      </c>
      <c r="I116" s="135" t="s">
        <v>106</v>
      </c>
      <c r="J116" s="136" t="s">
        <v>271</v>
      </c>
      <c r="K116" s="136" t="s">
        <v>420</v>
      </c>
      <c r="L116" s="69" t="s">
        <v>177</v>
      </c>
      <c r="M116" s="100"/>
      <c r="N116" s="101"/>
      <c r="O116" s="100"/>
      <c r="P116" s="159" t="s">
        <v>471</v>
      </c>
    </row>
    <row r="117" spans="1:16" ht="75.75" hidden="1" customHeight="1" x14ac:dyDescent="0.3">
      <c r="A117" s="90" t="s">
        <v>337</v>
      </c>
      <c r="B117" s="93">
        <v>402</v>
      </c>
      <c r="C117" s="69" t="s">
        <v>399</v>
      </c>
      <c r="D117" s="80" t="s">
        <v>400</v>
      </c>
      <c r="E117" s="80" t="s">
        <v>119</v>
      </c>
      <c r="F117" s="81"/>
      <c r="G117" s="82">
        <v>1500000</v>
      </c>
      <c r="H117" s="83">
        <v>2023</v>
      </c>
      <c r="I117" s="135" t="s">
        <v>106</v>
      </c>
      <c r="J117" s="136" t="s">
        <v>271</v>
      </c>
      <c r="K117" s="136" t="s">
        <v>420</v>
      </c>
      <c r="L117" s="69" t="s">
        <v>177</v>
      </c>
      <c r="M117" s="100"/>
      <c r="N117" s="101"/>
      <c r="O117" s="100"/>
      <c r="P117" s="159" t="s">
        <v>471</v>
      </c>
    </row>
    <row r="118" spans="1:16" ht="70.5" hidden="1" customHeight="1" x14ac:dyDescent="0.3">
      <c r="A118" s="90" t="s">
        <v>337</v>
      </c>
      <c r="B118" s="93">
        <v>403</v>
      </c>
      <c r="C118" s="69" t="s">
        <v>401</v>
      </c>
      <c r="D118" s="80" t="s">
        <v>402</v>
      </c>
      <c r="E118" s="80" t="s">
        <v>119</v>
      </c>
      <c r="F118" s="81"/>
      <c r="G118" s="82">
        <v>1500000</v>
      </c>
      <c r="H118" s="83">
        <v>2022</v>
      </c>
      <c r="I118" s="135" t="s">
        <v>106</v>
      </c>
      <c r="J118" s="136" t="s">
        <v>271</v>
      </c>
      <c r="K118" s="136" t="s">
        <v>420</v>
      </c>
      <c r="L118" s="69" t="s">
        <v>177</v>
      </c>
      <c r="M118" s="100"/>
      <c r="N118" s="101"/>
      <c r="O118" s="100"/>
      <c r="P118" s="159" t="s">
        <v>471</v>
      </c>
    </row>
    <row r="119" spans="1:16" ht="81" hidden="1" customHeight="1" x14ac:dyDescent="0.3">
      <c r="A119" s="90" t="s">
        <v>337</v>
      </c>
      <c r="B119" s="93">
        <v>404</v>
      </c>
      <c r="C119" s="69" t="s">
        <v>403</v>
      </c>
      <c r="D119" s="80" t="s">
        <v>404</v>
      </c>
      <c r="E119" s="80" t="s">
        <v>119</v>
      </c>
      <c r="F119" s="81"/>
      <c r="G119" s="82">
        <v>2000000</v>
      </c>
      <c r="H119" s="83">
        <v>2022</v>
      </c>
      <c r="I119" s="135" t="s">
        <v>106</v>
      </c>
      <c r="J119" s="136" t="s">
        <v>271</v>
      </c>
      <c r="K119" s="136" t="s">
        <v>420</v>
      </c>
      <c r="L119" s="69" t="s">
        <v>177</v>
      </c>
      <c r="M119" s="100"/>
      <c r="N119" s="101"/>
      <c r="O119" s="100"/>
      <c r="P119" s="159" t="s">
        <v>471</v>
      </c>
    </row>
    <row r="120" spans="1:16" ht="360.75" hidden="1" customHeight="1" x14ac:dyDescent="0.3">
      <c r="A120" s="45" t="s">
        <v>341</v>
      </c>
      <c r="B120" s="51">
        <v>406</v>
      </c>
      <c r="C120" s="53" t="s">
        <v>408</v>
      </c>
      <c r="D120" s="53" t="s">
        <v>409</v>
      </c>
      <c r="E120" s="53" t="s">
        <v>222</v>
      </c>
      <c r="F120" s="52"/>
      <c r="G120" s="50">
        <v>20000000</v>
      </c>
      <c r="H120" s="56">
        <v>2021</v>
      </c>
      <c r="I120" s="72" t="s">
        <v>106</v>
      </c>
      <c r="J120" s="58" t="s">
        <v>272</v>
      </c>
      <c r="K120" s="58"/>
      <c r="L120" s="53" t="s">
        <v>724</v>
      </c>
      <c r="M120" s="78"/>
      <c r="N120" s="99"/>
      <c r="O120" s="78"/>
      <c r="P120" s="158" t="s">
        <v>725</v>
      </c>
    </row>
    <row r="121" spans="1:16" ht="195" hidden="1" customHeight="1" x14ac:dyDescent="0.3">
      <c r="A121" s="45" t="s">
        <v>341</v>
      </c>
      <c r="B121" s="51">
        <v>407</v>
      </c>
      <c r="C121" s="53" t="s">
        <v>593</v>
      </c>
      <c r="D121" s="53" t="s">
        <v>594</v>
      </c>
      <c r="E121" s="53" t="s">
        <v>222</v>
      </c>
      <c r="F121" s="52"/>
      <c r="G121" s="50">
        <v>20000000</v>
      </c>
      <c r="H121" s="56">
        <v>2022</v>
      </c>
      <c r="I121" s="72" t="s">
        <v>106</v>
      </c>
      <c r="J121" s="58" t="s">
        <v>272</v>
      </c>
      <c r="K121" s="58"/>
      <c r="L121" s="53" t="s">
        <v>595</v>
      </c>
      <c r="M121" s="78"/>
      <c r="N121" s="53"/>
      <c r="O121" s="78"/>
      <c r="P121" s="158" t="s">
        <v>596</v>
      </c>
    </row>
    <row r="122" spans="1:16" ht="182.25" hidden="1" customHeight="1" x14ac:dyDescent="0.3">
      <c r="A122" s="45" t="s">
        <v>345</v>
      </c>
      <c r="B122" s="51">
        <v>408</v>
      </c>
      <c r="C122" s="48" t="s">
        <v>446</v>
      </c>
      <c r="D122" s="48" t="s">
        <v>447</v>
      </c>
      <c r="E122" s="48" t="s">
        <v>120</v>
      </c>
      <c r="F122" s="52"/>
      <c r="G122" s="74">
        <v>25000000</v>
      </c>
      <c r="H122" s="73">
        <v>2022</v>
      </c>
      <c r="I122" s="72" t="s">
        <v>106</v>
      </c>
      <c r="J122" s="58" t="s">
        <v>270</v>
      </c>
      <c r="K122" s="58" t="s">
        <v>416</v>
      </c>
      <c r="L122" s="48" t="s">
        <v>217</v>
      </c>
      <c r="M122" s="78"/>
      <c r="N122" s="53"/>
      <c r="O122" s="78"/>
      <c r="P122" s="158" t="s">
        <v>665</v>
      </c>
    </row>
    <row r="123" spans="1:16" ht="146.25" hidden="1" customHeight="1" x14ac:dyDescent="0.3">
      <c r="A123" s="45" t="s">
        <v>345</v>
      </c>
      <c r="B123" s="51">
        <v>409</v>
      </c>
      <c r="C123" s="53" t="s">
        <v>448</v>
      </c>
      <c r="D123" s="53" t="s">
        <v>449</v>
      </c>
      <c r="E123" s="48" t="s">
        <v>451</v>
      </c>
      <c r="F123" s="52"/>
      <c r="G123" s="50">
        <v>5000000</v>
      </c>
      <c r="H123" s="56">
        <v>2022</v>
      </c>
      <c r="I123" s="72" t="s">
        <v>106</v>
      </c>
      <c r="J123" s="58" t="s">
        <v>270</v>
      </c>
      <c r="K123" s="58" t="s">
        <v>416</v>
      </c>
      <c r="L123" s="53" t="s">
        <v>450</v>
      </c>
      <c r="M123" s="78"/>
      <c r="N123" s="51"/>
      <c r="O123" s="53"/>
      <c r="P123" s="158" t="s">
        <v>665</v>
      </c>
    </row>
    <row r="124" spans="1:16" ht="233.25" hidden="1" customHeight="1" x14ac:dyDescent="0.3">
      <c r="A124" s="45" t="s">
        <v>350</v>
      </c>
      <c r="B124" s="51">
        <v>410</v>
      </c>
      <c r="C124" s="53" t="s">
        <v>496</v>
      </c>
      <c r="D124" s="53" t="s">
        <v>498</v>
      </c>
      <c r="E124" s="53" t="s">
        <v>165</v>
      </c>
      <c r="F124" s="52"/>
      <c r="G124" s="50">
        <v>5000000</v>
      </c>
      <c r="H124" s="56">
        <v>2022</v>
      </c>
      <c r="I124" s="72" t="s">
        <v>106</v>
      </c>
      <c r="J124" s="58" t="s">
        <v>274</v>
      </c>
      <c r="K124" s="58" t="s">
        <v>412</v>
      </c>
      <c r="L124" s="53" t="s">
        <v>168</v>
      </c>
      <c r="M124" s="78"/>
      <c r="N124" s="51"/>
      <c r="O124" s="53"/>
      <c r="P124" s="158" t="s">
        <v>766</v>
      </c>
    </row>
    <row r="125" spans="1:16" ht="258.75" hidden="1" customHeight="1" x14ac:dyDescent="0.3">
      <c r="A125" s="45" t="s">
        <v>350</v>
      </c>
      <c r="B125" s="51">
        <v>411</v>
      </c>
      <c r="C125" s="53" t="s">
        <v>500</v>
      </c>
      <c r="D125" s="53" t="s">
        <v>501</v>
      </c>
      <c r="E125" s="53" t="s">
        <v>165</v>
      </c>
      <c r="F125" s="52"/>
      <c r="G125" s="50">
        <v>7000000</v>
      </c>
      <c r="H125" s="56">
        <v>2022</v>
      </c>
      <c r="I125" s="72" t="s">
        <v>106</v>
      </c>
      <c r="J125" s="58" t="s">
        <v>274</v>
      </c>
      <c r="K125" s="58" t="s">
        <v>412</v>
      </c>
      <c r="L125" s="53" t="s">
        <v>168</v>
      </c>
      <c r="M125" s="78"/>
      <c r="N125" s="51"/>
      <c r="O125" s="53"/>
      <c r="P125" s="158" t="s">
        <v>766</v>
      </c>
    </row>
    <row r="126" spans="1:16" ht="343.5" hidden="1" customHeight="1" x14ac:dyDescent="0.3">
      <c r="A126" s="45" t="s">
        <v>345</v>
      </c>
      <c r="B126" s="51">
        <v>412</v>
      </c>
      <c r="C126" s="53" t="s">
        <v>502</v>
      </c>
      <c r="D126" s="53" t="s">
        <v>503</v>
      </c>
      <c r="E126" s="53" t="s">
        <v>165</v>
      </c>
      <c r="F126" s="52"/>
      <c r="G126" s="50">
        <v>4000000</v>
      </c>
      <c r="H126" s="56">
        <v>2022</v>
      </c>
      <c r="I126" s="72" t="s">
        <v>106</v>
      </c>
      <c r="J126" s="58" t="s">
        <v>270</v>
      </c>
      <c r="K126" s="58" t="s">
        <v>416</v>
      </c>
      <c r="L126" s="53" t="s">
        <v>170</v>
      </c>
      <c r="M126" s="78"/>
      <c r="N126" s="51"/>
      <c r="O126" s="53"/>
      <c r="P126" s="158" t="s">
        <v>499</v>
      </c>
    </row>
    <row r="127" spans="1:16" ht="335.25" hidden="1" customHeight="1" x14ac:dyDescent="0.3">
      <c r="A127" s="45" t="s">
        <v>345</v>
      </c>
      <c r="B127" s="51">
        <v>413</v>
      </c>
      <c r="C127" s="53" t="s">
        <v>504</v>
      </c>
      <c r="D127" s="53" t="s">
        <v>505</v>
      </c>
      <c r="E127" s="53" t="s">
        <v>165</v>
      </c>
      <c r="F127" s="52"/>
      <c r="G127" s="50">
        <v>5000000</v>
      </c>
      <c r="H127" s="56">
        <v>2022</v>
      </c>
      <c r="I127" s="72" t="s">
        <v>106</v>
      </c>
      <c r="J127" s="58" t="s">
        <v>270</v>
      </c>
      <c r="K127" s="58" t="s">
        <v>416</v>
      </c>
      <c r="L127" s="53" t="s">
        <v>170</v>
      </c>
      <c r="M127" s="78"/>
      <c r="N127" s="51"/>
      <c r="O127" s="53"/>
      <c r="P127" s="158" t="s">
        <v>499</v>
      </c>
    </row>
    <row r="128" spans="1:16" ht="153" hidden="1" customHeight="1" x14ac:dyDescent="0.3">
      <c r="A128" s="45" t="s">
        <v>341</v>
      </c>
      <c r="B128" s="51">
        <v>414</v>
      </c>
      <c r="C128" s="53" t="s">
        <v>506</v>
      </c>
      <c r="D128" s="53" t="s">
        <v>474</v>
      </c>
      <c r="E128" s="53" t="s">
        <v>165</v>
      </c>
      <c r="F128" s="52"/>
      <c r="G128" s="50">
        <v>7000000</v>
      </c>
      <c r="H128" s="56">
        <v>2022</v>
      </c>
      <c r="I128" s="72" t="s">
        <v>106</v>
      </c>
      <c r="J128" s="58" t="s">
        <v>272</v>
      </c>
      <c r="K128" s="58"/>
      <c r="L128" s="53" t="s">
        <v>507</v>
      </c>
      <c r="M128" s="78"/>
      <c r="N128" s="51"/>
      <c r="O128" s="53"/>
      <c r="P128" s="158" t="s">
        <v>499</v>
      </c>
    </row>
    <row r="129" spans="1:16" ht="395.25" hidden="1" customHeight="1" x14ac:dyDescent="0.3">
      <c r="A129" s="45" t="s">
        <v>348</v>
      </c>
      <c r="B129" s="51">
        <v>415</v>
      </c>
      <c r="C129" s="53" t="s">
        <v>675</v>
      </c>
      <c r="D129" s="53" t="s">
        <v>508</v>
      </c>
      <c r="E129" s="53" t="s">
        <v>138</v>
      </c>
      <c r="F129" s="52"/>
      <c r="G129" s="50">
        <v>25000000</v>
      </c>
      <c r="H129" s="56">
        <v>2022</v>
      </c>
      <c r="I129" s="72" t="s">
        <v>106</v>
      </c>
      <c r="J129" s="58" t="s">
        <v>274</v>
      </c>
      <c r="K129" s="58" t="s">
        <v>415</v>
      </c>
      <c r="L129" s="53" t="s">
        <v>509</v>
      </c>
      <c r="M129" s="78"/>
      <c r="N129" s="51"/>
      <c r="O129" s="53"/>
      <c r="P129" s="158" t="s">
        <v>510</v>
      </c>
    </row>
    <row r="130" spans="1:16" ht="122.25" hidden="1" customHeight="1" x14ac:dyDescent="0.3">
      <c r="A130" s="90" t="s">
        <v>681</v>
      </c>
      <c r="B130" s="93">
        <v>416</v>
      </c>
      <c r="C130" s="69" t="s">
        <v>513</v>
      </c>
      <c r="D130" s="80" t="s">
        <v>514</v>
      </c>
      <c r="E130" s="80" t="s">
        <v>138</v>
      </c>
      <c r="F130" s="81"/>
      <c r="G130" s="82">
        <v>1000000</v>
      </c>
      <c r="H130" s="83">
        <v>2021</v>
      </c>
      <c r="I130" s="98" t="s">
        <v>107</v>
      </c>
      <c r="J130" s="136" t="s">
        <v>273</v>
      </c>
      <c r="K130" s="157"/>
      <c r="L130" s="69" t="s">
        <v>285</v>
      </c>
      <c r="M130" s="100"/>
      <c r="N130" s="101"/>
      <c r="O130" s="100"/>
      <c r="P130" s="159" t="s">
        <v>686</v>
      </c>
    </row>
    <row r="131" spans="1:16" ht="336.75" hidden="1" customHeight="1" x14ac:dyDescent="0.3">
      <c r="A131" s="45" t="s">
        <v>340</v>
      </c>
      <c r="B131" s="51">
        <v>417</v>
      </c>
      <c r="C131" s="53" t="s">
        <v>516</v>
      </c>
      <c r="D131" s="53" t="s">
        <v>518</v>
      </c>
      <c r="E131" s="53" t="s">
        <v>517</v>
      </c>
      <c r="F131" s="52"/>
      <c r="G131" s="50">
        <v>5000000</v>
      </c>
      <c r="H131" s="56">
        <v>2021</v>
      </c>
      <c r="I131" s="72" t="s">
        <v>106</v>
      </c>
      <c r="J131" s="58" t="s">
        <v>269</v>
      </c>
      <c r="K131" s="58" t="s">
        <v>414</v>
      </c>
      <c r="L131" s="53" t="s">
        <v>519</v>
      </c>
      <c r="M131" s="78"/>
      <c r="N131" s="51"/>
      <c r="O131" s="53"/>
      <c r="P131" s="158" t="s">
        <v>767</v>
      </c>
    </row>
    <row r="132" spans="1:16" ht="216" hidden="1" customHeight="1" x14ac:dyDescent="0.3">
      <c r="A132" s="45" t="s">
        <v>340</v>
      </c>
      <c r="B132" s="51">
        <v>418</v>
      </c>
      <c r="C132" s="53" t="s">
        <v>520</v>
      </c>
      <c r="D132" s="53" t="s">
        <v>521</v>
      </c>
      <c r="E132" s="53" t="s">
        <v>517</v>
      </c>
      <c r="F132" s="52"/>
      <c r="G132" s="50">
        <v>4500000</v>
      </c>
      <c r="H132" s="56">
        <v>2021</v>
      </c>
      <c r="I132" s="72" t="s">
        <v>106</v>
      </c>
      <c r="J132" s="58" t="s">
        <v>269</v>
      </c>
      <c r="K132" s="58" t="s">
        <v>414</v>
      </c>
      <c r="L132" s="53" t="s">
        <v>522</v>
      </c>
      <c r="M132" s="78"/>
      <c r="N132" s="51"/>
      <c r="O132" s="53"/>
      <c r="P132" s="158" t="s">
        <v>523</v>
      </c>
    </row>
    <row r="133" spans="1:16" ht="207.75" hidden="1" customHeight="1" x14ac:dyDescent="0.3">
      <c r="A133" s="45" t="s">
        <v>339</v>
      </c>
      <c r="B133" s="51">
        <v>419</v>
      </c>
      <c r="C133" s="53" t="s">
        <v>524</v>
      </c>
      <c r="D133" s="53" t="s">
        <v>525</v>
      </c>
      <c r="E133" s="53" t="s">
        <v>517</v>
      </c>
      <c r="F133" s="52"/>
      <c r="G133" s="50">
        <v>2500000</v>
      </c>
      <c r="H133" s="56">
        <v>2022</v>
      </c>
      <c r="I133" s="72" t="s">
        <v>106</v>
      </c>
      <c r="J133" s="58" t="s">
        <v>269</v>
      </c>
      <c r="K133" s="58" t="s">
        <v>414</v>
      </c>
      <c r="L133" s="53" t="s">
        <v>526</v>
      </c>
      <c r="M133" s="78"/>
      <c r="N133" s="51"/>
      <c r="O133" s="53"/>
      <c r="P133" s="158" t="s">
        <v>767</v>
      </c>
    </row>
    <row r="134" spans="1:16" ht="210.75" hidden="1" customHeight="1" x14ac:dyDescent="0.3">
      <c r="A134" s="45" t="s">
        <v>339</v>
      </c>
      <c r="B134" s="51">
        <v>420</v>
      </c>
      <c r="C134" s="53" t="s">
        <v>527</v>
      </c>
      <c r="D134" s="53" t="s">
        <v>528</v>
      </c>
      <c r="E134" s="53" t="s">
        <v>517</v>
      </c>
      <c r="F134" s="52"/>
      <c r="G134" s="50">
        <v>1500000</v>
      </c>
      <c r="H134" s="56">
        <v>2023</v>
      </c>
      <c r="I134" s="72" t="s">
        <v>106</v>
      </c>
      <c r="J134" s="58" t="s">
        <v>269</v>
      </c>
      <c r="K134" s="58" t="s">
        <v>414</v>
      </c>
      <c r="L134" s="53" t="s">
        <v>529</v>
      </c>
      <c r="M134" s="78"/>
      <c r="N134" s="51"/>
      <c r="O134" s="53"/>
      <c r="P134" s="158" t="s">
        <v>767</v>
      </c>
    </row>
    <row r="135" spans="1:16" ht="292.5" hidden="1" customHeight="1" x14ac:dyDescent="0.3">
      <c r="A135" s="45" t="s">
        <v>346</v>
      </c>
      <c r="B135" s="51">
        <v>428</v>
      </c>
      <c r="C135" s="53" t="s">
        <v>564</v>
      </c>
      <c r="D135" s="53" t="s">
        <v>565</v>
      </c>
      <c r="E135" s="53" t="s">
        <v>562</v>
      </c>
      <c r="F135" s="52"/>
      <c r="G135" s="50">
        <v>73000000</v>
      </c>
      <c r="H135" s="56">
        <v>2022</v>
      </c>
      <c r="I135" s="98" t="s">
        <v>107</v>
      </c>
      <c r="J135" s="58" t="s">
        <v>275</v>
      </c>
      <c r="K135" s="58"/>
      <c r="L135" s="53" t="s">
        <v>563</v>
      </c>
      <c r="M135" s="78"/>
      <c r="N135" s="51"/>
      <c r="O135" s="53"/>
      <c r="P135" s="158" t="s">
        <v>684</v>
      </c>
    </row>
    <row r="136" spans="1:16" ht="190.5" hidden="1" customHeight="1" x14ac:dyDescent="0.3">
      <c r="A136" s="45" t="s">
        <v>343</v>
      </c>
      <c r="B136" s="51">
        <v>429</v>
      </c>
      <c r="C136" s="53" t="s">
        <v>575</v>
      </c>
      <c r="D136" s="53" t="s">
        <v>577</v>
      </c>
      <c r="E136" s="53" t="s">
        <v>579</v>
      </c>
      <c r="F136" s="52"/>
      <c r="G136" s="50">
        <v>5000000</v>
      </c>
      <c r="H136" s="56">
        <v>2022</v>
      </c>
      <c r="I136" s="72" t="s">
        <v>106</v>
      </c>
      <c r="J136" s="58" t="s">
        <v>270</v>
      </c>
      <c r="K136" s="58" t="s">
        <v>424</v>
      </c>
      <c r="L136" s="53" t="s">
        <v>578</v>
      </c>
      <c r="M136" s="78"/>
      <c r="N136" s="79"/>
      <c r="O136" s="154"/>
      <c r="P136" s="158" t="s">
        <v>586</v>
      </c>
    </row>
    <row r="137" spans="1:16" ht="353.25" hidden="1" customHeight="1" x14ac:dyDescent="0.3">
      <c r="A137" s="45" t="s">
        <v>343</v>
      </c>
      <c r="B137" s="51">
        <v>430</v>
      </c>
      <c r="C137" s="53" t="s">
        <v>576</v>
      </c>
      <c r="D137" s="53" t="s">
        <v>573</v>
      </c>
      <c r="E137" s="53" t="s">
        <v>579</v>
      </c>
      <c r="F137" s="52"/>
      <c r="G137" s="50">
        <v>5000000</v>
      </c>
      <c r="H137" s="56">
        <v>2022</v>
      </c>
      <c r="I137" s="72" t="s">
        <v>106</v>
      </c>
      <c r="J137" s="58" t="s">
        <v>270</v>
      </c>
      <c r="K137" s="58" t="s">
        <v>424</v>
      </c>
      <c r="L137" s="53" t="s">
        <v>574</v>
      </c>
      <c r="M137" s="78"/>
      <c r="N137" s="51"/>
      <c r="O137" s="53"/>
      <c r="P137" s="158" t="s">
        <v>586</v>
      </c>
    </row>
    <row r="138" spans="1:16" ht="227.25" hidden="1" customHeight="1" x14ac:dyDescent="0.3">
      <c r="A138" s="45" t="s">
        <v>347</v>
      </c>
      <c r="B138" s="51">
        <v>431</v>
      </c>
      <c r="C138" s="53" t="s">
        <v>581</v>
      </c>
      <c r="D138" s="53" t="s">
        <v>582</v>
      </c>
      <c r="E138" s="53" t="s">
        <v>222</v>
      </c>
      <c r="F138" s="52"/>
      <c r="G138" s="50">
        <v>80000000</v>
      </c>
      <c r="H138" s="56">
        <v>2021</v>
      </c>
      <c r="I138" s="72" t="s">
        <v>106</v>
      </c>
      <c r="J138" s="58" t="s">
        <v>274</v>
      </c>
      <c r="K138" s="58"/>
      <c r="L138" s="53" t="s">
        <v>583</v>
      </c>
      <c r="M138" s="78"/>
      <c r="N138" s="51"/>
      <c r="O138" s="53"/>
      <c r="P138" s="158" t="s">
        <v>768</v>
      </c>
    </row>
    <row r="139" spans="1:16" ht="203.25" hidden="1" customHeight="1" x14ac:dyDescent="0.3">
      <c r="A139" s="45" t="s">
        <v>347</v>
      </c>
      <c r="B139" s="51">
        <v>432</v>
      </c>
      <c r="C139" s="53" t="s">
        <v>584</v>
      </c>
      <c r="D139" s="53" t="s">
        <v>585</v>
      </c>
      <c r="E139" s="53" t="s">
        <v>222</v>
      </c>
      <c r="F139" s="52"/>
      <c r="G139" s="50">
        <v>120000000</v>
      </c>
      <c r="H139" s="56">
        <v>2021</v>
      </c>
      <c r="I139" s="73" t="s">
        <v>106</v>
      </c>
      <c r="J139" s="58" t="s">
        <v>274</v>
      </c>
      <c r="K139" s="58"/>
      <c r="L139" s="53" t="s">
        <v>583</v>
      </c>
      <c r="M139" s="78"/>
      <c r="N139" s="51"/>
      <c r="O139" s="53"/>
      <c r="P139" s="158" t="s">
        <v>768</v>
      </c>
    </row>
    <row r="140" spans="1:16" ht="327" hidden="1" customHeight="1" x14ac:dyDescent="0.3">
      <c r="A140" s="45" t="s">
        <v>346</v>
      </c>
      <c r="B140" s="51">
        <v>433</v>
      </c>
      <c r="C140" s="53" t="s">
        <v>587</v>
      </c>
      <c r="D140" s="53" t="s">
        <v>721</v>
      </c>
      <c r="E140" s="53" t="s">
        <v>222</v>
      </c>
      <c r="F140" s="52"/>
      <c r="G140" s="50">
        <v>2000000</v>
      </c>
      <c r="H140" s="56">
        <v>2022</v>
      </c>
      <c r="I140" s="73" t="s">
        <v>107</v>
      </c>
      <c r="J140" s="58" t="s">
        <v>275</v>
      </c>
      <c r="K140" s="58"/>
      <c r="L140" s="53" t="s">
        <v>588</v>
      </c>
      <c r="M140" s="78"/>
      <c r="N140" s="51"/>
      <c r="O140" s="53"/>
      <c r="P140" s="158" t="s">
        <v>586</v>
      </c>
    </row>
    <row r="141" spans="1:16" ht="327" hidden="1" customHeight="1" x14ac:dyDescent="0.3">
      <c r="A141" s="45" t="s">
        <v>679</v>
      </c>
      <c r="B141" s="51">
        <v>434</v>
      </c>
      <c r="C141" s="53" t="s">
        <v>589</v>
      </c>
      <c r="D141" s="53" t="s">
        <v>590</v>
      </c>
      <c r="E141" s="53" t="s">
        <v>222</v>
      </c>
      <c r="F141" s="52"/>
      <c r="G141" s="50">
        <v>15000000</v>
      </c>
      <c r="H141" s="56">
        <v>2022</v>
      </c>
      <c r="I141" s="73" t="s">
        <v>106</v>
      </c>
      <c r="J141" s="58" t="s">
        <v>272</v>
      </c>
      <c r="K141" s="58"/>
      <c r="L141" s="53" t="s">
        <v>723</v>
      </c>
      <c r="M141" s="78"/>
      <c r="N141" s="51"/>
      <c r="O141" s="53"/>
      <c r="P141" s="158" t="s">
        <v>586</v>
      </c>
    </row>
    <row r="142" spans="1:16" ht="184.5" hidden="1" customHeight="1" x14ac:dyDescent="0.3">
      <c r="A142" s="45" t="s">
        <v>350</v>
      </c>
      <c r="B142" s="51">
        <v>436</v>
      </c>
      <c r="C142" s="53" t="s">
        <v>600</v>
      </c>
      <c r="D142" s="53" t="s">
        <v>603</v>
      </c>
      <c r="E142" s="53" t="s">
        <v>138</v>
      </c>
      <c r="F142" s="52"/>
      <c r="G142" s="50">
        <v>11500000</v>
      </c>
      <c r="H142" s="56">
        <v>2022</v>
      </c>
      <c r="I142" s="72" t="s">
        <v>106</v>
      </c>
      <c r="J142" s="58" t="s">
        <v>274</v>
      </c>
      <c r="K142" s="58" t="s">
        <v>412</v>
      </c>
      <c r="L142" s="53" t="s">
        <v>601</v>
      </c>
      <c r="M142" s="78"/>
      <c r="N142" s="79"/>
      <c r="O142" s="154"/>
      <c r="P142" s="158" t="s">
        <v>599</v>
      </c>
    </row>
    <row r="143" spans="1:16" ht="156" hidden="1" customHeight="1" x14ac:dyDescent="0.3">
      <c r="A143" s="45" t="s">
        <v>350</v>
      </c>
      <c r="B143" s="51">
        <v>437</v>
      </c>
      <c r="C143" s="53" t="s">
        <v>602</v>
      </c>
      <c r="D143" s="53" t="s">
        <v>604</v>
      </c>
      <c r="E143" s="53" t="s">
        <v>138</v>
      </c>
      <c r="F143" s="52"/>
      <c r="G143" s="50">
        <v>7900000</v>
      </c>
      <c r="H143" s="56">
        <v>2022</v>
      </c>
      <c r="I143" s="72" t="s">
        <v>106</v>
      </c>
      <c r="J143" s="58" t="s">
        <v>274</v>
      </c>
      <c r="K143" s="58" t="s">
        <v>412</v>
      </c>
      <c r="L143" s="53" t="s">
        <v>605</v>
      </c>
      <c r="M143" s="78"/>
      <c r="N143" s="51"/>
      <c r="O143" s="53"/>
      <c r="P143" s="158" t="s">
        <v>599</v>
      </c>
    </row>
    <row r="144" spans="1:16" ht="185.25" hidden="1" customHeight="1" x14ac:dyDescent="0.3">
      <c r="A144" s="45" t="s">
        <v>350</v>
      </c>
      <c r="B144" s="51">
        <v>438</v>
      </c>
      <c r="C144" s="53" t="s">
        <v>606</v>
      </c>
      <c r="D144" s="53" t="s">
        <v>607</v>
      </c>
      <c r="E144" s="53" t="s">
        <v>138</v>
      </c>
      <c r="F144" s="52"/>
      <c r="G144" s="50">
        <v>18200000</v>
      </c>
      <c r="H144" s="56">
        <v>2022</v>
      </c>
      <c r="I144" s="72" t="s">
        <v>106</v>
      </c>
      <c r="J144" s="58" t="s">
        <v>274</v>
      </c>
      <c r="K144" s="58" t="s">
        <v>412</v>
      </c>
      <c r="L144" s="53" t="s">
        <v>608</v>
      </c>
      <c r="M144" s="78"/>
      <c r="N144" s="51"/>
      <c r="O144" s="53"/>
      <c r="P144" s="158" t="s">
        <v>599</v>
      </c>
    </row>
    <row r="145" spans="1:16" ht="285.75" hidden="1" customHeight="1" x14ac:dyDescent="0.3">
      <c r="A145" s="45" t="s">
        <v>679</v>
      </c>
      <c r="B145" s="51">
        <v>439</v>
      </c>
      <c r="C145" s="49" t="s">
        <v>614</v>
      </c>
      <c r="D145" s="48" t="s">
        <v>615</v>
      </c>
      <c r="E145" s="48" t="s">
        <v>115</v>
      </c>
      <c r="F145" s="52"/>
      <c r="G145" s="50">
        <v>6000000</v>
      </c>
      <c r="H145" s="73">
        <v>2023</v>
      </c>
      <c r="I145" s="72" t="s">
        <v>106</v>
      </c>
      <c r="J145" s="58" t="s">
        <v>272</v>
      </c>
      <c r="K145" s="58"/>
      <c r="L145" s="48" t="s">
        <v>221</v>
      </c>
      <c r="M145" s="78"/>
      <c r="N145" s="79"/>
      <c r="O145" s="154"/>
      <c r="P145" s="158" t="s">
        <v>613</v>
      </c>
    </row>
    <row r="146" spans="1:16" ht="196.5" hidden="1" customHeight="1" x14ac:dyDescent="0.3">
      <c r="A146" s="45" t="s">
        <v>346</v>
      </c>
      <c r="B146" s="51">
        <v>440</v>
      </c>
      <c r="C146" s="80" t="s">
        <v>616</v>
      </c>
      <c r="D146" s="80" t="s">
        <v>617</v>
      </c>
      <c r="E146" s="48" t="s">
        <v>115</v>
      </c>
      <c r="F146" s="91"/>
      <c r="G146" s="82">
        <v>2000000</v>
      </c>
      <c r="H146" s="83">
        <v>2023</v>
      </c>
      <c r="I146" s="73" t="s">
        <v>107</v>
      </c>
      <c r="J146" s="58" t="s">
        <v>275</v>
      </c>
      <c r="K146" s="137"/>
      <c r="L146" s="48" t="s">
        <v>221</v>
      </c>
      <c r="M146" s="81"/>
      <c r="N146" s="51"/>
      <c r="O146" s="80"/>
      <c r="P146" s="158" t="s">
        <v>613</v>
      </c>
    </row>
    <row r="147" spans="1:16" ht="196.5" hidden="1" customHeight="1" x14ac:dyDescent="0.3">
      <c r="A147" s="45" t="s">
        <v>681</v>
      </c>
      <c r="B147" s="51">
        <v>441</v>
      </c>
      <c r="C147" s="53" t="s">
        <v>634</v>
      </c>
      <c r="D147" s="53" t="s">
        <v>635</v>
      </c>
      <c r="E147" s="53" t="s">
        <v>149</v>
      </c>
      <c r="F147" s="147"/>
      <c r="G147" s="50">
        <v>145450000</v>
      </c>
      <c r="H147" s="56">
        <v>2021</v>
      </c>
      <c r="I147" s="84" t="s">
        <v>107</v>
      </c>
      <c r="J147" s="58" t="s">
        <v>273</v>
      </c>
      <c r="K147" s="58"/>
      <c r="L147" s="53" t="s">
        <v>278</v>
      </c>
      <c r="M147" s="78"/>
      <c r="N147" s="53"/>
      <c r="O147" s="154"/>
      <c r="P147" s="158" t="s">
        <v>626</v>
      </c>
    </row>
    <row r="148" spans="1:16" ht="331.5" hidden="1" customHeight="1" x14ac:dyDescent="0.3">
      <c r="A148" s="45" t="s">
        <v>337</v>
      </c>
      <c r="B148" s="51">
        <v>442</v>
      </c>
      <c r="C148" s="80" t="s">
        <v>636</v>
      </c>
      <c r="D148" s="80" t="s">
        <v>637</v>
      </c>
      <c r="E148" s="53" t="s">
        <v>149</v>
      </c>
      <c r="F148" s="91"/>
      <c r="G148" s="50">
        <v>145450000</v>
      </c>
      <c r="H148" s="56">
        <v>2021</v>
      </c>
      <c r="I148" s="84" t="s">
        <v>106</v>
      </c>
      <c r="J148" s="58" t="s">
        <v>271</v>
      </c>
      <c r="K148" s="137" t="s">
        <v>420</v>
      </c>
      <c r="L148" s="53" t="s">
        <v>278</v>
      </c>
      <c r="M148" s="81"/>
      <c r="N148" s="138"/>
      <c r="O148" s="80"/>
      <c r="P148" s="158" t="s">
        <v>769</v>
      </c>
    </row>
    <row r="149" spans="1:16" ht="196.5" hidden="1" customHeight="1" x14ac:dyDescent="0.3">
      <c r="A149" s="45" t="s">
        <v>681</v>
      </c>
      <c r="B149" s="51">
        <v>443</v>
      </c>
      <c r="C149" s="53" t="s">
        <v>638</v>
      </c>
      <c r="D149" s="53" t="s">
        <v>639</v>
      </c>
      <c r="E149" s="53" t="s">
        <v>149</v>
      </c>
      <c r="F149" s="147"/>
      <c r="G149" s="50">
        <v>75000000</v>
      </c>
      <c r="H149" s="56">
        <v>2022</v>
      </c>
      <c r="I149" s="84" t="s">
        <v>107</v>
      </c>
      <c r="J149" s="58" t="s">
        <v>273</v>
      </c>
      <c r="K149" s="58"/>
      <c r="L149" s="53" t="s">
        <v>278</v>
      </c>
      <c r="M149" s="78"/>
      <c r="N149" s="79"/>
      <c r="O149" s="154"/>
      <c r="P149" s="158" t="s">
        <v>626</v>
      </c>
    </row>
    <row r="150" spans="1:16" ht="283.5" hidden="1" customHeight="1" x14ac:dyDescent="0.3">
      <c r="A150" s="45" t="s">
        <v>337</v>
      </c>
      <c r="B150" s="51">
        <v>444</v>
      </c>
      <c r="C150" s="80" t="s">
        <v>640</v>
      </c>
      <c r="D150" s="80" t="s">
        <v>641</v>
      </c>
      <c r="E150" s="53" t="s">
        <v>149</v>
      </c>
      <c r="F150" s="91"/>
      <c r="G150" s="50">
        <v>75000000</v>
      </c>
      <c r="H150" s="56">
        <v>2022</v>
      </c>
      <c r="I150" s="84" t="s">
        <v>106</v>
      </c>
      <c r="J150" s="58" t="s">
        <v>271</v>
      </c>
      <c r="K150" s="137" t="s">
        <v>425</v>
      </c>
      <c r="L150" s="53" t="s">
        <v>278</v>
      </c>
      <c r="M150" s="81"/>
      <c r="N150" s="138"/>
      <c r="O150" s="80"/>
      <c r="P150" s="158" t="s">
        <v>770</v>
      </c>
    </row>
    <row r="151" spans="1:16" ht="283.5" hidden="1" customHeight="1" thickBot="1" x14ac:dyDescent="0.35">
      <c r="A151" s="94" t="s">
        <v>335</v>
      </c>
      <c r="B151" s="139">
        <v>445</v>
      </c>
      <c r="C151" s="140" t="s">
        <v>676</v>
      </c>
      <c r="D151" s="140" t="s">
        <v>653</v>
      </c>
      <c r="E151" s="140" t="s">
        <v>652</v>
      </c>
      <c r="F151" s="141"/>
      <c r="G151" s="142">
        <v>9000000</v>
      </c>
      <c r="H151" s="143">
        <v>2023</v>
      </c>
      <c r="I151" s="144" t="s">
        <v>125</v>
      </c>
      <c r="J151" s="145"/>
      <c r="K151" s="145"/>
      <c r="L151" s="140" t="s">
        <v>654</v>
      </c>
      <c r="M151" s="146"/>
      <c r="N151" s="139"/>
      <c r="O151" s="140"/>
      <c r="P151" s="160" t="s">
        <v>771</v>
      </c>
    </row>
    <row r="152" spans="1:16" ht="228" hidden="1" customHeight="1" x14ac:dyDescent="0.3">
      <c r="A152" s="90" t="s">
        <v>773</v>
      </c>
      <c r="B152" s="138">
        <v>446</v>
      </c>
      <c r="C152" s="80" t="s">
        <v>694</v>
      </c>
      <c r="D152" s="80" t="s">
        <v>695</v>
      </c>
      <c r="E152" s="80" t="s">
        <v>138</v>
      </c>
      <c r="F152" s="91"/>
      <c r="G152" s="82">
        <v>150000000</v>
      </c>
      <c r="H152" s="83">
        <v>2021</v>
      </c>
      <c r="I152" s="98" t="s">
        <v>107</v>
      </c>
      <c r="J152" s="137" t="s">
        <v>275</v>
      </c>
      <c r="K152" s="137"/>
      <c r="L152" s="80" t="s">
        <v>696</v>
      </c>
      <c r="M152" s="81"/>
      <c r="N152" s="138"/>
      <c r="O152" s="80"/>
      <c r="P152" s="159" t="s">
        <v>697</v>
      </c>
    </row>
    <row r="153" spans="1:16" ht="309.75" hidden="1" customHeight="1" x14ac:dyDescent="0.3">
      <c r="A153" s="45" t="s">
        <v>773</v>
      </c>
      <c r="B153" s="51">
        <v>447</v>
      </c>
      <c r="C153" s="53" t="s">
        <v>698</v>
      </c>
      <c r="D153" s="163" t="s">
        <v>699</v>
      </c>
      <c r="E153" s="80" t="s">
        <v>138</v>
      </c>
      <c r="F153" s="52"/>
      <c r="G153" s="50">
        <v>25000000</v>
      </c>
      <c r="H153" s="56">
        <v>2021</v>
      </c>
      <c r="I153" s="73" t="s">
        <v>107</v>
      </c>
      <c r="J153" s="137" t="s">
        <v>275</v>
      </c>
      <c r="K153" s="58"/>
      <c r="L153" s="53" t="s">
        <v>700</v>
      </c>
      <c r="M153" s="78"/>
      <c r="N153" s="51"/>
      <c r="O153" s="53"/>
      <c r="P153" s="159" t="s">
        <v>697</v>
      </c>
    </row>
    <row r="154" spans="1:16" ht="180" hidden="1" customHeight="1" x14ac:dyDescent="0.3">
      <c r="A154" s="45" t="s">
        <v>350</v>
      </c>
      <c r="B154" s="51">
        <v>448</v>
      </c>
      <c r="C154" s="53" t="s">
        <v>701</v>
      </c>
      <c r="D154" s="163" t="s">
        <v>704</v>
      </c>
      <c r="E154" s="80" t="s">
        <v>138</v>
      </c>
      <c r="F154" s="52"/>
      <c r="G154" s="50">
        <v>2400000</v>
      </c>
      <c r="H154" s="56">
        <v>2023</v>
      </c>
      <c r="I154" s="73" t="s">
        <v>106</v>
      </c>
      <c r="J154" s="137" t="s">
        <v>274</v>
      </c>
      <c r="K154" s="58" t="s">
        <v>412</v>
      </c>
      <c r="L154" s="53" t="s">
        <v>211</v>
      </c>
      <c r="M154" s="78"/>
      <c r="N154" s="51"/>
      <c r="O154" s="53"/>
      <c r="P154" s="159" t="s">
        <v>702</v>
      </c>
    </row>
    <row r="155" spans="1:16" ht="188.25" hidden="1" customHeight="1" x14ac:dyDescent="0.3">
      <c r="A155" s="45" t="s">
        <v>350</v>
      </c>
      <c r="B155" s="51">
        <v>449</v>
      </c>
      <c r="C155" s="53" t="s">
        <v>703</v>
      </c>
      <c r="D155" s="163" t="s">
        <v>706</v>
      </c>
      <c r="E155" s="80" t="s">
        <v>138</v>
      </c>
      <c r="F155" s="52"/>
      <c r="G155" s="50">
        <v>5000000</v>
      </c>
      <c r="H155" s="56">
        <v>2024</v>
      </c>
      <c r="I155" s="73" t="s">
        <v>106</v>
      </c>
      <c r="J155" s="137" t="s">
        <v>274</v>
      </c>
      <c r="K155" s="58" t="s">
        <v>412</v>
      </c>
      <c r="L155" s="53" t="s">
        <v>215</v>
      </c>
      <c r="M155" s="78"/>
      <c r="N155" s="51"/>
      <c r="O155" s="53"/>
      <c r="P155" s="159" t="s">
        <v>702</v>
      </c>
    </row>
    <row r="156" spans="1:16" ht="261.75" hidden="1" customHeight="1" x14ac:dyDescent="0.3">
      <c r="A156" s="45" t="s">
        <v>350</v>
      </c>
      <c r="B156" s="51">
        <v>450</v>
      </c>
      <c r="C156" s="53" t="s">
        <v>708</v>
      </c>
      <c r="D156" s="163" t="s">
        <v>705</v>
      </c>
      <c r="E156" s="80" t="s">
        <v>110</v>
      </c>
      <c r="F156" s="52"/>
      <c r="G156" s="50">
        <v>90000000</v>
      </c>
      <c r="H156" s="56">
        <v>2023</v>
      </c>
      <c r="I156" s="73" t="s">
        <v>106</v>
      </c>
      <c r="J156" s="137" t="s">
        <v>274</v>
      </c>
      <c r="K156" s="58" t="s">
        <v>412</v>
      </c>
      <c r="L156" s="53" t="s">
        <v>707</v>
      </c>
      <c r="M156" s="78"/>
      <c r="N156" s="51"/>
      <c r="O156" s="53"/>
      <c r="P156" s="159" t="s">
        <v>702</v>
      </c>
    </row>
    <row r="157" spans="1:16" ht="409.6" hidden="1" customHeight="1" x14ac:dyDescent="0.3">
      <c r="A157" s="45" t="s">
        <v>335</v>
      </c>
      <c r="B157" s="51">
        <v>451</v>
      </c>
      <c r="C157" s="53" t="s">
        <v>709</v>
      </c>
      <c r="D157" s="163" t="s">
        <v>774</v>
      </c>
      <c r="E157" s="80" t="s">
        <v>710</v>
      </c>
      <c r="F157" s="52"/>
      <c r="G157" s="50">
        <v>8800000</v>
      </c>
      <c r="H157" s="56">
        <v>2022</v>
      </c>
      <c r="I157" s="164" t="s">
        <v>125</v>
      </c>
      <c r="J157" s="137"/>
      <c r="K157" s="58"/>
      <c r="L157" s="53"/>
      <c r="M157" s="78"/>
      <c r="N157" s="51"/>
      <c r="O157" s="53"/>
      <c r="P157" s="159" t="s">
        <v>702</v>
      </c>
    </row>
    <row r="158" spans="1:16" ht="409.6" hidden="1" customHeight="1" x14ac:dyDescent="0.3">
      <c r="A158" s="45" t="s">
        <v>679</v>
      </c>
      <c r="B158" s="51">
        <v>452</v>
      </c>
      <c r="C158" s="53" t="s">
        <v>711</v>
      </c>
      <c r="D158" s="163" t="s">
        <v>712</v>
      </c>
      <c r="E158" s="53" t="s">
        <v>138</v>
      </c>
      <c r="F158" s="52"/>
      <c r="G158" s="50">
        <v>30250000</v>
      </c>
      <c r="H158" s="56">
        <v>2022</v>
      </c>
      <c r="I158" s="73" t="s">
        <v>106</v>
      </c>
      <c r="J158" s="58" t="s">
        <v>272</v>
      </c>
      <c r="K158" s="58"/>
      <c r="L158" s="53" t="s">
        <v>713</v>
      </c>
      <c r="M158" s="78"/>
      <c r="N158" s="51"/>
      <c r="O158" s="53"/>
      <c r="P158" s="158" t="s">
        <v>714</v>
      </c>
    </row>
    <row r="159" spans="1:16" ht="283.5" hidden="1" customHeight="1" x14ac:dyDescent="0.3">
      <c r="A159" s="45" t="s">
        <v>341</v>
      </c>
      <c r="B159" s="51">
        <v>453</v>
      </c>
      <c r="C159" s="53" t="s">
        <v>715</v>
      </c>
      <c r="D159" s="163" t="s">
        <v>719</v>
      </c>
      <c r="E159" s="53" t="s">
        <v>222</v>
      </c>
      <c r="F159" s="52"/>
      <c r="G159" s="50">
        <v>10000000</v>
      </c>
      <c r="H159" s="56">
        <v>2022</v>
      </c>
      <c r="I159" s="73" t="s">
        <v>106</v>
      </c>
      <c r="J159" s="58" t="s">
        <v>272</v>
      </c>
      <c r="K159" s="58"/>
      <c r="L159" s="53" t="s">
        <v>716</v>
      </c>
      <c r="M159" s="78"/>
      <c r="N159" s="51"/>
      <c r="O159" s="53"/>
      <c r="P159" s="158" t="s">
        <v>717</v>
      </c>
    </row>
    <row r="160" spans="1:16" ht="364.5" hidden="1" customHeight="1" thickBot="1" x14ac:dyDescent="0.35">
      <c r="A160" s="90" t="s">
        <v>341</v>
      </c>
      <c r="B160" s="139">
        <v>454</v>
      </c>
      <c r="C160" s="140" t="s">
        <v>718</v>
      </c>
      <c r="D160" s="165" t="s">
        <v>720</v>
      </c>
      <c r="E160" s="140" t="s">
        <v>222</v>
      </c>
      <c r="F160" s="141"/>
      <c r="G160" s="142">
        <v>10000000</v>
      </c>
      <c r="H160" s="143">
        <v>2022</v>
      </c>
      <c r="I160" s="144" t="s">
        <v>106</v>
      </c>
      <c r="J160" s="145" t="s">
        <v>272</v>
      </c>
      <c r="K160" s="145"/>
      <c r="L160" s="140" t="s">
        <v>716</v>
      </c>
      <c r="M160" s="146"/>
      <c r="N160" s="139"/>
      <c r="O160" s="140"/>
      <c r="P160" s="160" t="s">
        <v>717</v>
      </c>
    </row>
    <row r="161" spans="1:16" ht="380.25" hidden="1" customHeight="1" thickBot="1" x14ac:dyDescent="0.35">
      <c r="A161" s="90" t="s">
        <v>335</v>
      </c>
      <c r="B161" s="139">
        <v>455</v>
      </c>
      <c r="C161" s="140" t="s">
        <v>779</v>
      </c>
      <c r="D161" s="165" t="s">
        <v>730</v>
      </c>
      <c r="E161" s="140" t="s">
        <v>726</v>
      </c>
      <c r="F161" s="141"/>
      <c r="G161" s="166" t="s">
        <v>729</v>
      </c>
      <c r="H161" s="143">
        <v>2022</v>
      </c>
      <c r="I161" s="144" t="s">
        <v>125</v>
      </c>
      <c r="J161" s="145"/>
      <c r="K161" s="145"/>
      <c r="L161" s="140" t="s">
        <v>727</v>
      </c>
      <c r="M161" s="146"/>
      <c r="N161" s="139"/>
      <c r="O161" s="140"/>
      <c r="P161" s="160" t="s">
        <v>728</v>
      </c>
    </row>
    <row r="162" spans="1:16" ht="130.5" hidden="1" customHeight="1" thickBot="1" x14ac:dyDescent="0.35">
      <c r="A162" s="90" t="s">
        <v>348</v>
      </c>
      <c r="B162" s="139">
        <v>456</v>
      </c>
      <c r="C162" s="140" t="s">
        <v>731</v>
      </c>
      <c r="D162" s="165" t="s">
        <v>732</v>
      </c>
      <c r="E162" s="53" t="s">
        <v>157</v>
      </c>
      <c r="F162" s="141"/>
      <c r="G162" s="142">
        <v>23717000</v>
      </c>
      <c r="H162" s="143">
        <v>2023</v>
      </c>
      <c r="I162" s="144" t="s">
        <v>106</v>
      </c>
      <c r="J162" s="145" t="s">
        <v>274</v>
      </c>
      <c r="K162" s="145" t="s">
        <v>781</v>
      </c>
      <c r="L162" s="140" t="s">
        <v>195</v>
      </c>
      <c r="M162" s="146"/>
      <c r="N162" s="139"/>
      <c r="O162" s="140"/>
      <c r="P162" s="160" t="s">
        <v>733</v>
      </c>
    </row>
    <row r="163" spans="1:16" ht="302.25" hidden="1" customHeight="1" thickBot="1" x14ac:dyDescent="0.35">
      <c r="A163" s="90" t="s">
        <v>338</v>
      </c>
      <c r="B163" s="139">
        <v>457</v>
      </c>
      <c r="C163" s="140" t="s">
        <v>775</v>
      </c>
      <c r="D163" s="165" t="s">
        <v>777</v>
      </c>
      <c r="E163" s="53" t="s">
        <v>776</v>
      </c>
      <c r="F163" s="141"/>
      <c r="G163" s="142">
        <v>25000000</v>
      </c>
      <c r="H163" s="143">
        <v>2024</v>
      </c>
      <c r="I163" s="144" t="s">
        <v>783</v>
      </c>
      <c r="J163" s="145" t="s">
        <v>784</v>
      </c>
      <c r="K163" s="145" t="s">
        <v>780</v>
      </c>
      <c r="L163" s="140" t="s">
        <v>778</v>
      </c>
      <c r="M163" s="146"/>
      <c r="N163" s="139"/>
      <c r="O163" s="140"/>
      <c r="P163" s="160" t="s">
        <v>733</v>
      </c>
    </row>
    <row r="164" spans="1:16" ht="47.4" customHeight="1" x14ac:dyDescent="0.3">
      <c r="C164" s="37" t="s">
        <v>785</v>
      </c>
      <c r="D164" s="156"/>
      <c r="E164" s="37"/>
      <c r="F164" s="167"/>
      <c r="G164" s="168">
        <f>SUBTOTAL(9,G65:G163)</f>
        <v>49408100</v>
      </c>
      <c r="H164" s="37"/>
      <c r="I164" s="37"/>
      <c r="J164" s="37"/>
      <c r="K164" s="37"/>
      <c r="L164" s="37"/>
      <c r="M164" s="37"/>
      <c r="N164" s="37"/>
      <c r="O164" s="37"/>
      <c r="P164" s="37"/>
    </row>
    <row r="165" spans="1:16" ht="20.399999999999999" customHeight="1" x14ac:dyDescent="0.3">
      <c r="A165" s="43"/>
      <c r="C165" s="39" t="s">
        <v>786</v>
      </c>
      <c r="D165" s="75"/>
      <c r="E165" s="75"/>
      <c r="F165" s="169">
        <v>7.19</v>
      </c>
      <c r="G165" s="170">
        <v>5019587.13</v>
      </c>
      <c r="H165" s="77"/>
      <c r="J165" s="61"/>
      <c r="K165" s="61"/>
    </row>
    <row r="166" spans="1:16" x14ac:dyDescent="0.3">
      <c r="A166" s="43"/>
      <c r="F166" s="46"/>
    </row>
    <row r="167" spans="1:16" x14ac:dyDescent="0.3">
      <c r="A167" s="43"/>
      <c r="F167" s="46"/>
    </row>
    <row r="168" spans="1:16" x14ac:dyDescent="0.3">
      <c r="A168" s="43"/>
      <c r="F168" s="46"/>
    </row>
    <row r="169" spans="1:16" x14ac:dyDescent="0.3">
      <c r="A169" s="43"/>
      <c r="F169" s="46"/>
    </row>
    <row r="170" spans="1:16" x14ac:dyDescent="0.3">
      <c r="A170" s="43"/>
      <c r="F170" s="46"/>
    </row>
    <row r="171" spans="1:16" x14ac:dyDescent="0.3">
      <c r="A171" s="43"/>
      <c r="F171" s="46"/>
    </row>
    <row r="172" spans="1:16" x14ac:dyDescent="0.3">
      <c r="A172" s="43"/>
      <c r="F172" s="46"/>
    </row>
    <row r="173" spans="1:16" x14ac:dyDescent="0.3">
      <c r="A173" s="43"/>
      <c r="F173" s="46"/>
    </row>
    <row r="174" spans="1:16" x14ac:dyDescent="0.3">
      <c r="A174" s="43"/>
      <c r="F174" s="46"/>
    </row>
    <row r="175" spans="1:16" x14ac:dyDescent="0.3">
      <c r="A175" s="43"/>
      <c r="F175" s="46"/>
    </row>
    <row r="176" spans="1:16" x14ac:dyDescent="0.3">
      <c r="A176" s="43"/>
      <c r="F176" s="46"/>
    </row>
    <row r="177" spans="1:6" x14ac:dyDescent="0.3">
      <c r="A177" s="43"/>
      <c r="F177" s="46"/>
    </row>
    <row r="178" spans="1:6" x14ac:dyDescent="0.3">
      <c r="A178" s="43"/>
      <c r="F178" s="46"/>
    </row>
    <row r="179" spans="1:6" x14ac:dyDescent="0.3">
      <c r="A179" s="43"/>
      <c r="F179" s="46"/>
    </row>
    <row r="180" spans="1:6" x14ac:dyDescent="0.3">
      <c r="A180" s="43"/>
      <c r="F180" s="46"/>
    </row>
    <row r="181" spans="1:6" x14ac:dyDescent="0.3">
      <c r="A181" s="43"/>
      <c r="F181" s="46"/>
    </row>
    <row r="182" spans="1:6" x14ac:dyDescent="0.3">
      <c r="A182" s="43"/>
      <c r="F182" s="46"/>
    </row>
    <row r="183" spans="1:6" x14ac:dyDescent="0.3">
      <c r="A183" s="43"/>
      <c r="F183" s="46"/>
    </row>
    <row r="184" spans="1:6" x14ac:dyDescent="0.3">
      <c r="A184" s="43"/>
      <c r="F184" s="46"/>
    </row>
    <row r="185" spans="1:6" x14ac:dyDescent="0.3">
      <c r="A185" s="43"/>
      <c r="F185" s="46"/>
    </row>
    <row r="186" spans="1:6" x14ac:dyDescent="0.3">
      <c r="A186" s="43"/>
      <c r="F186" s="46"/>
    </row>
    <row r="187" spans="1:6" x14ac:dyDescent="0.3">
      <c r="A187" s="43"/>
      <c r="F187" s="46"/>
    </row>
    <row r="188" spans="1:6" x14ac:dyDescent="0.3">
      <c r="A188" s="43"/>
      <c r="F188" s="46"/>
    </row>
    <row r="189" spans="1:6" x14ac:dyDescent="0.3">
      <c r="A189" s="43"/>
      <c r="F189" s="46"/>
    </row>
    <row r="190" spans="1:6" x14ac:dyDescent="0.3">
      <c r="A190" s="43"/>
      <c r="F190" s="46"/>
    </row>
    <row r="191" spans="1:6" x14ac:dyDescent="0.3">
      <c r="A191" s="43"/>
      <c r="F191" s="46"/>
    </row>
    <row r="192" spans="1:6" x14ac:dyDescent="0.3">
      <c r="A192" s="43"/>
      <c r="F192" s="46"/>
    </row>
    <row r="193" spans="1:6" x14ac:dyDescent="0.3">
      <c r="A193" s="43"/>
      <c r="F193" s="46"/>
    </row>
    <row r="194" spans="1:6" x14ac:dyDescent="0.3">
      <c r="A194" s="43"/>
      <c r="F194" s="46"/>
    </row>
    <row r="195" spans="1:6" x14ac:dyDescent="0.3">
      <c r="A195" s="43"/>
      <c r="F195" s="46"/>
    </row>
    <row r="196" spans="1:6" x14ac:dyDescent="0.3">
      <c r="A196" s="43"/>
      <c r="F196" s="46"/>
    </row>
    <row r="197" spans="1:6" x14ac:dyDescent="0.3">
      <c r="A197" s="43"/>
      <c r="F197" s="46"/>
    </row>
    <row r="198" spans="1:6" x14ac:dyDescent="0.3">
      <c r="A198" s="43"/>
      <c r="F198" s="46"/>
    </row>
    <row r="199" spans="1:6" x14ac:dyDescent="0.3">
      <c r="A199" s="43"/>
      <c r="F199" s="46"/>
    </row>
    <row r="200" spans="1:6" x14ac:dyDescent="0.3">
      <c r="A200" s="43"/>
      <c r="F200" s="46"/>
    </row>
    <row r="201" spans="1:6" x14ac:dyDescent="0.3">
      <c r="A201" s="43"/>
      <c r="F201" s="46"/>
    </row>
    <row r="202" spans="1:6" x14ac:dyDescent="0.3">
      <c r="A202" s="43"/>
      <c r="F202" s="46"/>
    </row>
    <row r="203" spans="1:6" x14ac:dyDescent="0.3">
      <c r="A203" s="43"/>
      <c r="F203" s="46"/>
    </row>
    <row r="204" spans="1:6" x14ac:dyDescent="0.3">
      <c r="A204" s="43"/>
      <c r="F204" s="46"/>
    </row>
    <row r="205" spans="1:6" x14ac:dyDescent="0.3">
      <c r="A205" s="43"/>
      <c r="F205" s="46"/>
    </row>
    <row r="206" spans="1:6" x14ac:dyDescent="0.3">
      <c r="A206" s="43"/>
      <c r="F206" s="46"/>
    </row>
    <row r="207" spans="1:6" x14ac:dyDescent="0.3">
      <c r="A207" s="43"/>
      <c r="F207" s="46"/>
    </row>
    <row r="208" spans="1:6" x14ac:dyDescent="0.3">
      <c r="A208" s="43"/>
      <c r="F208" s="46"/>
    </row>
    <row r="209" spans="1:6" x14ac:dyDescent="0.3">
      <c r="A209" s="43"/>
      <c r="F209" s="46"/>
    </row>
    <row r="210" spans="1:6" x14ac:dyDescent="0.3">
      <c r="A210" s="43"/>
      <c r="F210" s="46"/>
    </row>
    <row r="211" spans="1:6" x14ac:dyDescent="0.3">
      <c r="A211" s="43"/>
      <c r="F211" s="46"/>
    </row>
    <row r="212" spans="1:6" x14ac:dyDescent="0.3">
      <c r="A212" s="43"/>
      <c r="F212" s="46"/>
    </row>
    <row r="213" spans="1:6" x14ac:dyDescent="0.3">
      <c r="A213" s="43"/>
      <c r="F213" s="46"/>
    </row>
    <row r="214" spans="1:6" x14ac:dyDescent="0.3">
      <c r="A214" s="43"/>
      <c r="F214" s="46"/>
    </row>
    <row r="215" spans="1:6" x14ac:dyDescent="0.3">
      <c r="A215" s="43"/>
      <c r="F215" s="46"/>
    </row>
    <row r="216" spans="1:6" x14ac:dyDescent="0.3">
      <c r="A216" s="43"/>
      <c r="F216" s="46"/>
    </row>
    <row r="217" spans="1:6" x14ac:dyDescent="0.3">
      <c r="A217" s="43"/>
      <c r="F217" s="46"/>
    </row>
    <row r="218" spans="1:6" x14ac:dyDescent="0.3">
      <c r="A218" s="43"/>
      <c r="F218" s="46"/>
    </row>
    <row r="219" spans="1:6" x14ac:dyDescent="0.3">
      <c r="A219" s="43"/>
      <c r="F219" s="46"/>
    </row>
    <row r="220" spans="1:6" x14ac:dyDescent="0.3">
      <c r="A220" s="43"/>
      <c r="F220" s="46"/>
    </row>
    <row r="221" spans="1:6" x14ac:dyDescent="0.3">
      <c r="A221" s="43"/>
      <c r="F221" s="46"/>
    </row>
    <row r="222" spans="1:6" x14ac:dyDescent="0.3">
      <c r="A222" s="43"/>
      <c r="F222" s="46"/>
    </row>
    <row r="223" spans="1:6" x14ac:dyDescent="0.3">
      <c r="A223" s="43"/>
      <c r="F223" s="46"/>
    </row>
    <row r="224" spans="1:6" x14ac:dyDescent="0.3">
      <c r="A224" s="43"/>
      <c r="F224" s="46"/>
    </row>
    <row r="225" spans="1:6" x14ac:dyDescent="0.3">
      <c r="A225" s="43"/>
      <c r="F225" s="46"/>
    </row>
    <row r="226" spans="1:6" x14ac:dyDescent="0.3">
      <c r="A226" s="43"/>
      <c r="F226" s="46"/>
    </row>
    <row r="227" spans="1:6" x14ac:dyDescent="0.3">
      <c r="A227" s="43"/>
      <c r="F227" s="46"/>
    </row>
    <row r="228" spans="1:6" x14ac:dyDescent="0.3">
      <c r="A228" s="43"/>
      <c r="F228" s="46"/>
    </row>
    <row r="229" spans="1:6" x14ac:dyDescent="0.3">
      <c r="A229" s="43"/>
      <c r="F229" s="46"/>
    </row>
    <row r="230" spans="1:6" x14ac:dyDescent="0.3">
      <c r="A230" s="43"/>
      <c r="F230" s="46"/>
    </row>
    <row r="231" spans="1:6" x14ac:dyDescent="0.3">
      <c r="A231" s="43"/>
      <c r="F231" s="46"/>
    </row>
    <row r="232" spans="1:6" x14ac:dyDescent="0.3">
      <c r="A232" s="43"/>
      <c r="F232" s="46"/>
    </row>
    <row r="233" spans="1:6" x14ac:dyDescent="0.3">
      <c r="A233" s="43"/>
      <c r="F233" s="46"/>
    </row>
    <row r="234" spans="1:6" x14ac:dyDescent="0.3">
      <c r="A234" s="43"/>
      <c r="F234" s="46"/>
    </row>
    <row r="235" spans="1:6" x14ac:dyDescent="0.3">
      <c r="A235" s="43"/>
      <c r="F235" s="46"/>
    </row>
    <row r="236" spans="1:6" x14ac:dyDescent="0.3">
      <c r="A236" s="43"/>
      <c r="F236" s="46"/>
    </row>
    <row r="237" spans="1:6" x14ac:dyDescent="0.3">
      <c r="A237" s="43"/>
      <c r="F237" s="46"/>
    </row>
    <row r="238" spans="1:6" x14ac:dyDescent="0.3">
      <c r="A238" s="43"/>
      <c r="F238" s="46"/>
    </row>
    <row r="239" spans="1:6" x14ac:dyDescent="0.3">
      <c r="A239" s="43"/>
      <c r="F239" s="46"/>
    </row>
    <row r="240" spans="1:6" x14ac:dyDescent="0.3">
      <c r="A240" s="43"/>
      <c r="F240" s="46"/>
    </row>
    <row r="241" spans="1:6" x14ac:dyDescent="0.3">
      <c r="A241" s="43"/>
      <c r="F241" s="46"/>
    </row>
    <row r="242" spans="1:6" x14ac:dyDescent="0.3">
      <c r="A242" s="43"/>
      <c r="F242" s="46"/>
    </row>
    <row r="243" spans="1:6" x14ac:dyDescent="0.3">
      <c r="A243" s="43"/>
      <c r="F243" s="46"/>
    </row>
    <row r="244" spans="1:6" x14ac:dyDescent="0.3">
      <c r="A244" s="43"/>
      <c r="F244" s="46"/>
    </row>
    <row r="245" spans="1:6" x14ac:dyDescent="0.3">
      <c r="A245" s="43"/>
      <c r="F245" s="46"/>
    </row>
    <row r="246" spans="1:6" x14ac:dyDescent="0.3">
      <c r="A246" s="43"/>
      <c r="F246" s="46"/>
    </row>
    <row r="247" spans="1:6" x14ac:dyDescent="0.3">
      <c r="A247" s="43"/>
      <c r="F247" s="46"/>
    </row>
    <row r="248" spans="1:6" x14ac:dyDescent="0.3">
      <c r="A248" s="43"/>
      <c r="F248" s="46"/>
    </row>
    <row r="249" spans="1:6" x14ac:dyDescent="0.3">
      <c r="A249" s="43"/>
      <c r="F249" s="46"/>
    </row>
    <row r="250" spans="1:6" x14ac:dyDescent="0.3">
      <c r="A250" s="43"/>
      <c r="F250" s="46"/>
    </row>
    <row r="251" spans="1:6" x14ac:dyDescent="0.3">
      <c r="A251" s="43"/>
      <c r="F251" s="46"/>
    </row>
    <row r="252" spans="1:6" x14ac:dyDescent="0.3">
      <c r="A252" s="43"/>
      <c r="F252" s="46"/>
    </row>
    <row r="253" spans="1:6" x14ac:dyDescent="0.3">
      <c r="A253" s="43"/>
      <c r="F253" s="46"/>
    </row>
    <row r="254" spans="1:6" x14ac:dyDescent="0.3">
      <c r="A254" s="43"/>
      <c r="F254" s="46"/>
    </row>
    <row r="255" spans="1:6" x14ac:dyDescent="0.3">
      <c r="A255" s="43"/>
      <c r="F255" s="46"/>
    </row>
    <row r="256" spans="1:6" x14ac:dyDescent="0.3">
      <c r="A256" s="43"/>
      <c r="F256" s="46"/>
    </row>
    <row r="257" spans="1:6" x14ac:dyDescent="0.3">
      <c r="A257" s="43"/>
      <c r="F257" s="46"/>
    </row>
    <row r="258" spans="1:6" x14ac:dyDescent="0.3">
      <c r="A258" s="43"/>
      <c r="F258" s="46"/>
    </row>
    <row r="259" spans="1:6" x14ac:dyDescent="0.3">
      <c r="A259" s="43"/>
      <c r="F259" s="46"/>
    </row>
    <row r="260" spans="1:6" x14ac:dyDescent="0.3">
      <c r="A260" s="43"/>
      <c r="F260" s="46"/>
    </row>
    <row r="261" spans="1:6" x14ac:dyDescent="0.3">
      <c r="A261" s="43"/>
      <c r="F261" s="46"/>
    </row>
    <row r="262" spans="1:6" x14ac:dyDescent="0.3">
      <c r="A262" s="43"/>
      <c r="F262" s="46"/>
    </row>
    <row r="263" spans="1:6" x14ac:dyDescent="0.3">
      <c r="A263" s="43"/>
      <c r="F263" s="46"/>
    </row>
    <row r="264" spans="1:6" x14ac:dyDescent="0.3">
      <c r="A264" s="43"/>
      <c r="F264" s="46"/>
    </row>
    <row r="265" spans="1:6" x14ac:dyDescent="0.3">
      <c r="A265" s="43"/>
      <c r="F265" s="46"/>
    </row>
    <row r="266" spans="1:6" x14ac:dyDescent="0.3">
      <c r="A266" s="43"/>
      <c r="F266" s="46"/>
    </row>
    <row r="267" spans="1:6" x14ac:dyDescent="0.3">
      <c r="A267" s="43"/>
      <c r="F267" s="46"/>
    </row>
    <row r="268" spans="1:6" x14ac:dyDescent="0.3">
      <c r="A268" s="43"/>
      <c r="F268" s="46"/>
    </row>
    <row r="269" spans="1:6" x14ac:dyDescent="0.3">
      <c r="A269" s="43"/>
      <c r="F269" s="46"/>
    </row>
    <row r="270" spans="1:6" x14ac:dyDescent="0.3">
      <c r="A270" s="43"/>
      <c r="F270" s="46"/>
    </row>
    <row r="271" spans="1:6" x14ac:dyDescent="0.3">
      <c r="A271" s="43"/>
      <c r="F271" s="46"/>
    </row>
    <row r="272" spans="1:6" x14ac:dyDescent="0.3">
      <c r="A272" s="43"/>
      <c r="F272" s="46"/>
    </row>
    <row r="273" spans="1:6" x14ac:dyDescent="0.3">
      <c r="A273" s="43"/>
      <c r="F273" s="46"/>
    </row>
    <row r="274" spans="1:6" x14ac:dyDescent="0.3">
      <c r="A274" s="43"/>
      <c r="F274" s="46"/>
    </row>
    <row r="275" spans="1:6" x14ac:dyDescent="0.3">
      <c r="A275" s="43"/>
      <c r="F275" s="46"/>
    </row>
    <row r="276" spans="1:6" x14ac:dyDescent="0.3">
      <c r="A276" s="43"/>
      <c r="F276" s="46"/>
    </row>
    <row r="277" spans="1:6" x14ac:dyDescent="0.3">
      <c r="A277" s="43"/>
      <c r="F277" s="46"/>
    </row>
    <row r="278" spans="1:6" x14ac:dyDescent="0.3">
      <c r="A278" s="43"/>
      <c r="F278" s="46"/>
    </row>
    <row r="279" spans="1:6" x14ac:dyDescent="0.3">
      <c r="A279" s="43"/>
      <c r="F279" s="46"/>
    </row>
    <row r="280" spans="1:6" x14ac:dyDescent="0.3">
      <c r="A280" s="43"/>
      <c r="F280" s="46"/>
    </row>
    <row r="281" spans="1:6" x14ac:dyDescent="0.3">
      <c r="A281" s="43"/>
      <c r="F281" s="46"/>
    </row>
    <row r="282" spans="1:6" x14ac:dyDescent="0.3">
      <c r="A282" s="43"/>
      <c r="F282" s="46"/>
    </row>
    <row r="283" spans="1:6" x14ac:dyDescent="0.3">
      <c r="A283" s="43"/>
      <c r="F283" s="46"/>
    </row>
    <row r="284" spans="1:6" x14ac:dyDescent="0.3">
      <c r="A284" s="43"/>
      <c r="F284" s="46"/>
    </row>
    <row r="285" spans="1:6" x14ac:dyDescent="0.3">
      <c r="A285" s="43"/>
      <c r="F285" s="46"/>
    </row>
    <row r="286" spans="1:6" x14ac:dyDescent="0.3">
      <c r="A286" s="43"/>
      <c r="F286" s="46"/>
    </row>
    <row r="287" spans="1:6" x14ac:dyDescent="0.3">
      <c r="A287" s="43"/>
      <c r="F287" s="46"/>
    </row>
    <row r="288" spans="1:6" x14ac:dyDescent="0.3">
      <c r="A288" s="43"/>
      <c r="F288" s="46"/>
    </row>
    <row r="289" spans="1:6" x14ac:dyDescent="0.3">
      <c r="A289" s="43"/>
      <c r="F289" s="46"/>
    </row>
    <row r="290" spans="1:6" x14ac:dyDescent="0.3">
      <c r="A290" s="43"/>
      <c r="F290" s="46"/>
    </row>
    <row r="291" spans="1:6" x14ac:dyDescent="0.3">
      <c r="A291" s="43"/>
      <c r="F291" s="46"/>
    </row>
    <row r="292" spans="1:6" x14ac:dyDescent="0.3">
      <c r="A292" s="43"/>
      <c r="F292" s="46"/>
    </row>
    <row r="293" spans="1:6" x14ac:dyDescent="0.3">
      <c r="A293" s="43"/>
      <c r="F293" s="46"/>
    </row>
    <row r="294" spans="1:6" x14ac:dyDescent="0.3">
      <c r="A294" s="43"/>
      <c r="F294" s="46"/>
    </row>
    <row r="295" spans="1:6" x14ac:dyDescent="0.3">
      <c r="A295" s="43"/>
      <c r="F295" s="46"/>
    </row>
    <row r="296" spans="1:6" x14ac:dyDescent="0.3">
      <c r="A296" s="43"/>
      <c r="F296" s="46"/>
    </row>
    <row r="297" spans="1:6" x14ac:dyDescent="0.3">
      <c r="A297" s="43"/>
      <c r="F297" s="46"/>
    </row>
    <row r="298" spans="1:6" x14ac:dyDescent="0.3">
      <c r="A298" s="43"/>
      <c r="F298" s="46"/>
    </row>
    <row r="299" spans="1:6" x14ac:dyDescent="0.3">
      <c r="A299" s="43"/>
      <c r="F299" s="46"/>
    </row>
    <row r="300" spans="1:6" x14ac:dyDescent="0.3">
      <c r="A300" s="43"/>
      <c r="F300" s="46"/>
    </row>
    <row r="301" spans="1:6" x14ac:dyDescent="0.3">
      <c r="A301" s="43"/>
      <c r="F301" s="46"/>
    </row>
    <row r="302" spans="1:6" x14ac:dyDescent="0.3">
      <c r="A302" s="43"/>
      <c r="F302" s="46"/>
    </row>
    <row r="303" spans="1:6" x14ac:dyDescent="0.3">
      <c r="A303" s="43"/>
      <c r="F303" s="46"/>
    </row>
    <row r="304" spans="1:6" x14ac:dyDescent="0.3">
      <c r="A304" s="43"/>
      <c r="F304" s="46"/>
    </row>
    <row r="305" spans="1:6" x14ac:dyDescent="0.3">
      <c r="A305" s="43"/>
      <c r="F305" s="46"/>
    </row>
    <row r="306" spans="1:6" x14ac:dyDescent="0.3">
      <c r="A306" s="43"/>
      <c r="F306" s="46"/>
    </row>
    <row r="307" spans="1:6" x14ac:dyDescent="0.3">
      <c r="A307" s="43"/>
      <c r="F307" s="46"/>
    </row>
    <row r="308" spans="1:6" x14ac:dyDescent="0.3">
      <c r="A308" s="43"/>
      <c r="F308" s="46"/>
    </row>
    <row r="309" spans="1:6" x14ac:dyDescent="0.3">
      <c r="A309" s="43"/>
      <c r="F309" s="46"/>
    </row>
    <row r="310" spans="1:6" x14ac:dyDescent="0.3">
      <c r="A310" s="43"/>
      <c r="F310" s="46"/>
    </row>
    <row r="311" spans="1:6" x14ac:dyDescent="0.3">
      <c r="A311" s="43"/>
      <c r="F311" s="46"/>
    </row>
    <row r="312" spans="1:6" x14ac:dyDescent="0.3">
      <c r="A312" s="43"/>
      <c r="F312" s="46"/>
    </row>
    <row r="313" spans="1:6" x14ac:dyDescent="0.3">
      <c r="A313" s="43"/>
      <c r="F313" s="46"/>
    </row>
    <row r="314" spans="1:6" x14ac:dyDescent="0.3">
      <c r="A314" s="43"/>
      <c r="F314" s="46"/>
    </row>
    <row r="315" spans="1:6" x14ac:dyDescent="0.3">
      <c r="A315" s="43"/>
      <c r="F315" s="46"/>
    </row>
    <row r="316" spans="1:6" x14ac:dyDescent="0.3">
      <c r="A316" s="43"/>
      <c r="F316" s="46"/>
    </row>
    <row r="317" spans="1:6" x14ac:dyDescent="0.3">
      <c r="A317" s="43"/>
      <c r="F317" s="46"/>
    </row>
    <row r="318" spans="1:6" x14ac:dyDescent="0.3">
      <c r="A318" s="43"/>
      <c r="F318" s="46"/>
    </row>
    <row r="319" spans="1:6" x14ac:dyDescent="0.3">
      <c r="A319" s="43"/>
      <c r="F319" s="46"/>
    </row>
    <row r="320" spans="1:6" x14ac:dyDescent="0.3">
      <c r="A320" s="43"/>
      <c r="F320" s="46"/>
    </row>
    <row r="321" spans="1:6" x14ac:dyDescent="0.3">
      <c r="A321" s="43"/>
      <c r="F321" s="46"/>
    </row>
    <row r="322" spans="1:6" x14ac:dyDescent="0.3">
      <c r="A322" s="43"/>
      <c r="F322" s="46"/>
    </row>
    <row r="323" spans="1:6" x14ac:dyDescent="0.3">
      <c r="A323" s="43"/>
    </row>
    <row r="324" spans="1:6" x14ac:dyDescent="0.3">
      <c r="A324" s="43"/>
    </row>
    <row r="325" spans="1:6" x14ac:dyDescent="0.3">
      <c r="A325" s="43"/>
    </row>
    <row r="326" spans="1:6" x14ac:dyDescent="0.3">
      <c r="A326" s="43"/>
    </row>
    <row r="327" spans="1:6" x14ac:dyDescent="0.3">
      <c r="A327" s="43"/>
    </row>
    <row r="328" spans="1:6" x14ac:dyDescent="0.3">
      <c r="A328" s="43"/>
    </row>
    <row r="329" spans="1:6" x14ac:dyDescent="0.3">
      <c r="A329" s="43"/>
    </row>
    <row r="330" spans="1:6" x14ac:dyDescent="0.3">
      <c r="A330" s="43"/>
    </row>
    <row r="331" spans="1:6" x14ac:dyDescent="0.3">
      <c r="A331" s="43"/>
    </row>
    <row r="332" spans="1:6" x14ac:dyDescent="0.3">
      <c r="A332" s="43"/>
    </row>
    <row r="333" spans="1:6" x14ac:dyDescent="0.3">
      <c r="A333" s="43"/>
    </row>
    <row r="334" spans="1:6" x14ac:dyDescent="0.3">
      <c r="A334" s="43"/>
    </row>
    <row r="335" spans="1:6" x14ac:dyDescent="0.3">
      <c r="A335" s="43"/>
    </row>
    <row r="336" spans="1:6" x14ac:dyDescent="0.3">
      <c r="A336" s="43"/>
    </row>
    <row r="337" spans="1:1" x14ac:dyDescent="0.3">
      <c r="A337" s="43"/>
    </row>
    <row r="338" spans="1:1" x14ac:dyDescent="0.3">
      <c r="A338" s="43"/>
    </row>
    <row r="339" spans="1:1" x14ac:dyDescent="0.3">
      <c r="A339" s="43"/>
    </row>
    <row r="340" spans="1:1" x14ac:dyDescent="0.3">
      <c r="A340" s="43"/>
    </row>
    <row r="341" spans="1:1" x14ac:dyDescent="0.3">
      <c r="A341" s="43"/>
    </row>
    <row r="342" spans="1:1" x14ac:dyDescent="0.3">
      <c r="A342" s="43"/>
    </row>
    <row r="343" spans="1:1" x14ac:dyDescent="0.3">
      <c r="A343" s="43"/>
    </row>
    <row r="344" spans="1:1" x14ac:dyDescent="0.3">
      <c r="A344" s="43"/>
    </row>
    <row r="345" spans="1:1" x14ac:dyDescent="0.3">
      <c r="A345" s="43"/>
    </row>
    <row r="346" spans="1:1" x14ac:dyDescent="0.3">
      <c r="A346" s="43"/>
    </row>
    <row r="347" spans="1:1" x14ac:dyDescent="0.3">
      <c r="A347" s="43"/>
    </row>
    <row r="348" spans="1:1" x14ac:dyDescent="0.3">
      <c r="A348" s="43"/>
    </row>
    <row r="349" spans="1:1" x14ac:dyDescent="0.3">
      <c r="A349" s="43"/>
    </row>
    <row r="350" spans="1:1" x14ac:dyDescent="0.3">
      <c r="A350" s="43"/>
    </row>
    <row r="351" spans="1:1" x14ac:dyDescent="0.3">
      <c r="A351" s="43"/>
    </row>
    <row r="352" spans="1:1" x14ac:dyDescent="0.3">
      <c r="A352" s="43"/>
    </row>
    <row r="353" spans="1:1" x14ac:dyDescent="0.3">
      <c r="A353" s="43"/>
    </row>
    <row r="354" spans="1:1" x14ac:dyDescent="0.3">
      <c r="A354" s="43"/>
    </row>
    <row r="355" spans="1:1" x14ac:dyDescent="0.3">
      <c r="A355" s="43"/>
    </row>
    <row r="356" spans="1:1" x14ac:dyDescent="0.3">
      <c r="A356" s="43"/>
    </row>
    <row r="357" spans="1:1" x14ac:dyDescent="0.3">
      <c r="A357" s="43"/>
    </row>
    <row r="358" spans="1:1" x14ac:dyDescent="0.3">
      <c r="A358" s="43"/>
    </row>
    <row r="359" spans="1:1" x14ac:dyDescent="0.3">
      <c r="A359" s="43"/>
    </row>
    <row r="360" spans="1:1" x14ac:dyDescent="0.3">
      <c r="A360" s="43"/>
    </row>
    <row r="361" spans="1:1" x14ac:dyDescent="0.3">
      <c r="A361" s="43"/>
    </row>
    <row r="362" spans="1:1" x14ac:dyDescent="0.3">
      <c r="A362" s="43"/>
    </row>
    <row r="363" spans="1:1" x14ac:dyDescent="0.3">
      <c r="A363" s="43"/>
    </row>
    <row r="364" spans="1:1" x14ac:dyDescent="0.3">
      <c r="A364" s="43"/>
    </row>
    <row r="365" spans="1:1" x14ac:dyDescent="0.3">
      <c r="A365" s="43"/>
    </row>
    <row r="366" spans="1:1" x14ac:dyDescent="0.3">
      <c r="A366" s="43"/>
    </row>
    <row r="367" spans="1:1" x14ac:dyDescent="0.3">
      <c r="A367" s="43"/>
    </row>
    <row r="368" spans="1:1" x14ac:dyDescent="0.3">
      <c r="A368" s="43"/>
    </row>
    <row r="369" spans="1:1" x14ac:dyDescent="0.3">
      <c r="A369" s="43"/>
    </row>
    <row r="370" spans="1:1" x14ac:dyDescent="0.3">
      <c r="A370" s="43"/>
    </row>
    <row r="371" spans="1:1" x14ac:dyDescent="0.3">
      <c r="A371" s="43"/>
    </row>
    <row r="372" spans="1:1" x14ac:dyDescent="0.3">
      <c r="A372" s="43"/>
    </row>
    <row r="373" spans="1:1" x14ac:dyDescent="0.3">
      <c r="A373" s="43"/>
    </row>
    <row r="374" spans="1:1" x14ac:dyDescent="0.3">
      <c r="A374" s="43"/>
    </row>
    <row r="375" spans="1:1" x14ac:dyDescent="0.3">
      <c r="A375" s="43"/>
    </row>
    <row r="376" spans="1:1" x14ac:dyDescent="0.3">
      <c r="A376" s="43"/>
    </row>
    <row r="377" spans="1:1" x14ac:dyDescent="0.3">
      <c r="A377" s="43"/>
    </row>
    <row r="378" spans="1:1" x14ac:dyDescent="0.3">
      <c r="A378" s="43"/>
    </row>
    <row r="379" spans="1:1" x14ac:dyDescent="0.3">
      <c r="A379" s="43"/>
    </row>
    <row r="380" spans="1:1" x14ac:dyDescent="0.3">
      <c r="A380" s="43"/>
    </row>
    <row r="381" spans="1:1" x14ac:dyDescent="0.3">
      <c r="A381" s="43"/>
    </row>
    <row r="382" spans="1:1" x14ac:dyDescent="0.3">
      <c r="A382" s="43"/>
    </row>
    <row r="383" spans="1:1" x14ac:dyDescent="0.3">
      <c r="A383" s="43"/>
    </row>
    <row r="384" spans="1:1" x14ac:dyDescent="0.3">
      <c r="A384" s="43"/>
    </row>
    <row r="385" spans="1:1" x14ac:dyDescent="0.3">
      <c r="A385" s="43"/>
    </row>
    <row r="386" spans="1:1" x14ac:dyDescent="0.3">
      <c r="A386" s="43"/>
    </row>
    <row r="387" spans="1:1" x14ac:dyDescent="0.3">
      <c r="A387" s="43"/>
    </row>
    <row r="388" spans="1:1" x14ac:dyDescent="0.3">
      <c r="A388" s="43"/>
    </row>
    <row r="389" spans="1:1" x14ac:dyDescent="0.3">
      <c r="A389" s="43"/>
    </row>
    <row r="390" spans="1:1" x14ac:dyDescent="0.3">
      <c r="A390" s="43"/>
    </row>
    <row r="391" spans="1:1" x14ac:dyDescent="0.3">
      <c r="A391" s="43"/>
    </row>
    <row r="392" spans="1:1" x14ac:dyDescent="0.3">
      <c r="A392" s="43"/>
    </row>
    <row r="393" spans="1:1" x14ac:dyDescent="0.3">
      <c r="A393" s="43"/>
    </row>
    <row r="394" spans="1:1" x14ac:dyDescent="0.3">
      <c r="A394" s="43"/>
    </row>
    <row r="395" spans="1:1" x14ac:dyDescent="0.3">
      <c r="A395" s="43"/>
    </row>
    <row r="396" spans="1:1" x14ac:dyDescent="0.3">
      <c r="A396" s="43"/>
    </row>
    <row r="397" spans="1:1" x14ac:dyDescent="0.3">
      <c r="A397" s="43"/>
    </row>
    <row r="398" spans="1:1" x14ac:dyDescent="0.3">
      <c r="A398" s="43"/>
    </row>
    <row r="399" spans="1:1" x14ac:dyDescent="0.3">
      <c r="A399" s="43"/>
    </row>
    <row r="400" spans="1:1" x14ac:dyDescent="0.3">
      <c r="A400" s="43"/>
    </row>
    <row r="401" spans="1:1" x14ac:dyDescent="0.3">
      <c r="A401" s="43"/>
    </row>
    <row r="402" spans="1:1" x14ac:dyDescent="0.3">
      <c r="A402" s="43"/>
    </row>
    <row r="403" spans="1:1" x14ac:dyDescent="0.3">
      <c r="A403" s="43"/>
    </row>
    <row r="404" spans="1:1" x14ac:dyDescent="0.3">
      <c r="A404" s="43"/>
    </row>
    <row r="405" spans="1:1" x14ac:dyDescent="0.3">
      <c r="A405" s="43"/>
    </row>
    <row r="406" spans="1:1" x14ac:dyDescent="0.3">
      <c r="A406" s="43"/>
    </row>
    <row r="407" spans="1:1" x14ac:dyDescent="0.3">
      <c r="A407" s="43"/>
    </row>
    <row r="408" spans="1:1" x14ac:dyDescent="0.3">
      <c r="A408" s="43"/>
    </row>
    <row r="409" spans="1:1" x14ac:dyDescent="0.3">
      <c r="A409" s="43"/>
    </row>
    <row r="410" spans="1:1" x14ac:dyDescent="0.3">
      <c r="A410" s="43"/>
    </row>
    <row r="411" spans="1:1" x14ac:dyDescent="0.3">
      <c r="A411" s="43"/>
    </row>
    <row r="412" spans="1:1" x14ac:dyDescent="0.3">
      <c r="A412" s="43"/>
    </row>
    <row r="413" spans="1:1" x14ac:dyDescent="0.3">
      <c r="A413" s="43"/>
    </row>
    <row r="414" spans="1:1" x14ac:dyDescent="0.3">
      <c r="A414" s="43"/>
    </row>
    <row r="415" spans="1:1" x14ac:dyDescent="0.3">
      <c r="A415" s="43"/>
    </row>
    <row r="416" spans="1:1" x14ac:dyDescent="0.3">
      <c r="A416" s="43"/>
    </row>
    <row r="417" spans="1:1" x14ac:dyDescent="0.3">
      <c r="A417" s="43"/>
    </row>
    <row r="418" spans="1:1" x14ac:dyDescent="0.3">
      <c r="A418" s="43"/>
    </row>
    <row r="419" spans="1:1" x14ac:dyDescent="0.3">
      <c r="A419" s="43"/>
    </row>
    <row r="420" spans="1:1" x14ac:dyDescent="0.3">
      <c r="A420" s="43"/>
    </row>
    <row r="421" spans="1:1" x14ac:dyDescent="0.3">
      <c r="A421" s="43"/>
    </row>
    <row r="422" spans="1:1" x14ac:dyDescent="0.3">
      <c r="A422" s="43"/>
    </row>
    <row r="423" spans="1:1" x14ac:dyDescent="0.3">
      <c r="A423" s="43"/>
    </row>
    <row r="424" spans="1:1" x14ac:dyDescent="0.3">
      <c r="A424" s="43"/>
    </row>
    <row r="425" spans="1:1" x14ac:dyDescent="0.3">
      <c r="A425" s="43"/>
    </row>
    <row r="426" spans="1:1" x14ac:dyDescent="0.3">
      <c r="A426" s="43"/>
    </row>
    <row r="427" spans="1:1" x14ac:dyDescent="0.3">
      <c r="A427" s="43"/>
    </row>
    <row r="428" spans="1:1" x14ac:dyDescent="0.3">
      <c r="A428" s="43"/>
    </row>
    <row r="429" spans="1:1" x14ac:dyDescent="0.3">
      <c r="A429" s="43"/>
    </row>
    <row r="430" spans="1:1" x14ac:dyDescent="0.3">
      <c r="A430" s="43"/>
    </row>
    <row r="431" spans="1:1" x14ac:dyDescent="0.3">
      <c r="A431" s="43"/>
    </row>
    <row r="432" spans="1:1" x14ac:dyDescent="0.3">
      <c r="A432" s="43"/>
    </row>
    <row r="433" spans="1:1" x14ac:dyDescent="0.3">
      <c r="A433" s="43"/>
    </row>
    <row r="434" spans="1:1" x14ac:dyDescent="0.3">
      <c r="A434" s="43"/>
    </row>
    <row r="435" spans="1:1" x14ac:dyDescent="0.3">
      <c r="A435" s="43"/>
    </row>
    <row r="436" spans="1:1" x14ac:dyDescent="0.3">
      <c r="A436" s="43"/>
    </row>
    <row r="437" spans="1:1" x14ac:dyDescent="0.3">
      <c r="A437" s="43"/>
    </row>
    <row r="438" spans="1:1" x14ac:dyDescent="0.3">
      <c r="A438" s="43"/>
    </row>
    <row r="439" spans="1:1" x14ac:dyDescent="0.3">
      <c r="A439" s="43"/>
    </row>
    <row r="440" spans="1:1" x14ac:dyDescent="0.3">
      <c r="A440" s="43"/>
    </row>
    <row r="441" spans="1:1" x14ac:dyDescent="0.3">
      <c r="A441" s="43"/>
    </row>
    <row r="442" spans="1:1" x14ac:dyDescent="0.3">
      <c r="A442" s="43"/>
    </row>
    <row r="443" spans="1:1" x14ac:dyDescent="0.3">
      <c r="A443" s="43"/>
    </row>
    <row r="444" spans="1:1" x14ac:dyDescent="0.3">
      <c r="A444" s="43"/>
    </row>
    <row r="445" spans="1:1" x14ac:dyDescent="0.3">
      <c r="A445" s="43"/>
    </row>
    <row r="446" spans="1:1" x14ac:dyDescent="0.3">
      <c r="A446" s="43"/>
    </row>
    <row r="447" spans="1:1" x14ac:dyDescent="0.3">
      <c r="A447" s="43"/>
    </row>
    <row r="448" spans="1:1" x14ac:dyDescent="0.3">
      <c r="A448" s="43"/>
    </row>
    <row r="449" spans="1:1" x14ac:dyDescent="0.3">
      <c r="A449" s="43"/>
    </row>
    <row r="450" spans="1:1" x14ac:dyDescent="0.3">
      <c r="A450" s="43"/>
    </row>
    <row r="451" spans="1:1" x14ac:dyDescent="0.3">
      <c r="A451" s="43"/>
    </row>
    <row r="452" spans="1:1" x14ac:dyDescent="0.3">
      <c r="A452" s="43"/>
    </row>
    <row r="453" spans="1:1" x14ac:dyDescent="0.3">
      <c r="A453" s="43"/>
    </row>
    <row r="454" spans="1:1" x14ac:dyDescent="0.3">
      <c r="A454" s="43"/>
    </row>
    <row r="455" spans="1:1" x14ac:dyDescent="0.3">
      <c r="A455" s="43"/>
    </row>
    <row r="456" spans="1:1" x14ac:dyDescent="0.3">
      <c r="A456" s="43"/>
    </row>
    <row r="457" spans="1:1" x14ac:dyDescent="0.3">
      <c r="A457" s="43"/>
    </row>
    <row r="458" spans="1:1" x14ac:dyDescent="0.3">
      <c r="A458" s="43"/>
    </row>
    <row r="459" spans="1:1" x14ac:dyDescent="0.3">
      <c r="A459" s="43"/>
    </row>
    <row r="460" spans="1:1" x14ac:dyDescent="0.3">
      <c r="A460" s="43"/>
    </row>
    <row r="461" spans="1:1" x14ac:dyDescent="0.3">
      <c r="A461" s="43"/>
    </row>
    <row r="462" spans="1:1" x14ac:dyDescent="0.3">
      <c r="A462" s="43"/>
    </row>
    <row r="463" spans="1:1" x14ac:dyDescent="0.3">
      <c r="A463" s="43"/>
    </row>
    <row r="464" spans="1:1" x14ac:dyDescent="0.3">
      <c r="A464" s="43"/>
    </row>
    <row r="465" spans="1:1" x14ac:dyDescent="0.3">
      <c r="A465" s="43"/>
    </row>
    <row r="466" spans="1:1" x14ac:dyDescent="0.3">
      <c r="A466" s="43"/>
    </row>
    <row r="467" spans="1:1" x14ac:dyDescent="0.3">
      <c r="A467" s="43"/>
    </row>
    <row r="468" spans="1:1" x14ac:dyDescent="0.3">
      <c r="A468" s="43"/>
    </row>
    <row r="469" spans="1:1" x14ac:dyDescent="0.3">
      <c r="A469" s="43"/>
    </row>
    <row r="470" spans="1:1" x14ac:dyDescent="0.3">
      <c r="A470" s="43"/>
    </row>
    <row r="471" spans="1:1" x14ac:dyDescent="0.3">
      <c r="A471" s="43"/>
    </row>
    <row r="472" spans="1:1" x14ac:dyDescent="0.3">
      <c r="A472" s="43"/>
    </row>
    <row r="473" spans="1:1" x14ac:dyDescent="0.3">
      <c r="A473" s="43"/>
    </row>
    <row r="474" spans="1:1" x14ac:dyDescent="0.3">
      <c r="A474" s="43"/>
    </row>
    <row r="475" spans="1:1" x14ac:dyDescent="0.3">
      <c r="A475" s="43"/>
    </row>
    <row r="476" spans="1:1" x14ac:dyDescent="0.3">
      <c r="A476" s="43"/>
    </row>
    <row r="477" spans="1:1" x14ac:dyDescent="0.3">
      <c r="A477" s="43"/>
    </row>
    <row r="478" spans="1:1" x14ac:dyDescent="0.3">
      <c r="A478" s="43"/>
    </row>
    <row r="479" spans="1:1" x14ac:dyDescent="0.3">
      <c r="A479" s="43"/>
    </row>
    <row r="480" spans="1:1" x14ac:dyDescent="0.3">
      <c r="A480" s="43"/>
    </row>
    <row r="481" spans="1:1" x14ac:dyDescent="0.3">
      <c r="A481" s="43"/>
    </row>
    <row r="482" spans="1:1" x14ac:dyDescent="0.3">
      <c r="A482" s="43"/>
    </row>
    <row r="483" spans="1:1" x14ac:dyDescent="0.3">
      <c r="A483" s="43"/>
    </row>
    <row r="484" spans="1:1" x14ac:dyDescent="0.3">
      <c r="A484" s="43"/>
    </row>
    <row r="485" spans="1:1" x14ac:dyDescent="0.3">
      <c r="A485" s="43"/>
    </row>
    <row r="486" spans="1:1" x14ac:dyDescent="0.3">
      <c r="A486" s="43"/>
    </row>
    <row r="487" spans="1:1" x14ac:dyDescent="0.3">
      <c r="A487" s="43"/>
    </row>
  </sheetData>
  <autoFilter ref="A2:P163">
    <filterColumn colId="8">
      <filters>
        <filter val="IROP2"/>
        <filter val="IROP2/OPD"/>
        <filter val="IROP2/OPŽP"/>
      </filters>
    </filterColumn>
    <filterColumn colId="9">
      <filters>
        <filter val="1.1"/>
      </filters>
    </filterColumn>
  </autoFilter>
  <mergeCells count="1">
    <mergeCell ref="A1:P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7"/>
  <sheetViews>
    <sheetView workbookViewId="0">
      <selection sqref="A1:XFD1048576"/>
    </sheetView>
  </sheetViews>
  <sheetFormatPr defaultColWidth="9.109375" defaultRowHeight="13.8" x14ac:dyDescent="0.3"/>
  <cols>
    <col min="1" max="2" width="9.109375" style="37"/>
    <col min="3" max="3" width="23" style="39" customWidth="1"/>
    <col min="4" max="4" width="43" style="39" customWidth="1"/>
    <col min="5" max="5" width="17.33203125" style="39" customWidth="1"/>
    <col min="6" max="6" width="12.6640625" style="40" customWidth="1"/>
    <col min="7" max="7" width="18.5546875" style="41" bestFit="1" customWidth="1"/>
    <col min="8" max="8" width="14.44140625" style="38" customWidth="1"/>
    <col min="9" max="9" width="17.6640625" style="38" customWidth="1"/>
    <col min="10" max="11" width="13.6640625" style="40" customWidth="1"/>
    <col min="12" max="12" width="20.5546875" style="39" customWidth="1"/>
    <col min="13" max="13" width="21.109375" style="39" customWidth="1"/>
    <col min="14" max="14" width="23.44140625" style="42" customWidth="1"/>
    <col min="15" max="15" width="33.88671875" style="42" customWidth="1"/>
    <col min="16" max="16" width="31.109375" style="42" customWidth="1"/>
    <col min="17" max="16384" width="9.109375" style="37"/>
  </cols>
  <sheetData>
    <row r="1" spans="1:21" ht="46.8" thickBot="1" x14ac:dyDescent="0.9">
      <c r="A1" s="173" t="s">
        <v>137</v>
      </c>
      <c r="B1" s="174"/>
      <c r="C1" s="174"/>
      <c r="D1" s="174"/>
      <c r="E1" s="174"/>
      <c r="F1" s="174"/>
      <c r="G1" s="174"/>
      <c r="H1" s="174"/>
      <c r="I1" s="174"/>
      <c r="J1" s="174"/>
      <c r="K1" s="174"/>
      <c r="L1" s="174"/>
      <c r="M1" s="174"/>
      <c r="N1" s="174"/>
      <c r="O1" s="174"/>
      <c r="P1" s="175"/>
    </row>
    <row r="2" spans="1:21" ht="106.5" customHeight="1" thickBot="1" x14ac:dyDescent="0.35">
      <c r="A2" s="62" t="s">
        <v>144</v>
      </c>
      <c r="B2" s="63" t="s">
        <v>135</v>
      </c>
      <c r="C2" s="64" t="s">
        <v>134</v>
      </c>
      <c r="D2" s="64" t="s">
        <v>200</v>
      </c>
      <c r="E2" s="64" t="s">
        <v>136</v>
      </c>
      <c r="F2" s="65" t="s">
        <v>286</v>
      </c>
      <c r="G2" s="66" t="s">
        <v>140</v>
      </c>
      <c r="H2" s="66" t="s">
        <v>145</v>
      </c>
      <c r="I2" s="66" t="s">
        <v>226</v>
      </c>
      <c r="J2" s="65" t="s">
        <v>227</v>
      </c>
      <c r="K2" s="65" t="s">
        <v>411</v>
      </c>
      <c r="L2" s="66" t="s">
        <v>201</v>
      </c>
      <c r="M2" s="64" t="s">
        <v>202</v>
      </c>
      <c r="N2" s="67" t="s">
        <v>228</v>
      </c>
      <c r="O2" s="67" t="s">
        <v>229</v>
      </c>
      <c r="P2" s="68" t="s">
        <v>230</v>
      </c>
      <c r="Q2" s="44"/>
      <c r="R2" s="44"/>
      <c r="S2" s="44"/>
      <c r="T2" s="44"/>
      <c r="U2" s="44"/>
    </row>
    <row r="3" spans="1:21" ht="90.75" customHeight="1" x14ac:dyDescent="0.3">
      <c r="A3" s="45" t="s">
        <v>350</v>
      </c>
      <c r="B3" s="51">
        <v>31</v>
      </c>
      <c r="C3" s="49" t="s">
        <v>427</v>
      </c>
      <c r="D3" s="48" t="s">
        <v>405</v>
      </c>
      <c r="E3" s="85" t="s">
        <v>381</v>
      </c>
      <c r="F3" s="52"/>
      <c r="G3" s="74">
        <v>40000000</v>
      </c>
      <c r="H3" s="73">
        <v>2025</v>
      </c>
      <c r="I3" s="73" t="s">
        <v>106</v>
      </c>
      <c r="J3" s="58" t="s">
        <v>274</v>
      </c>
      <c r="K3" s="58" t="s">
        <v>412</v>
      </c>
      <c r="L3" s="48" t="s">
        <v>406</v>
      </c>
      <c r="M3" s="78"/>
      <c r="N3" s="79"/>
      <c r="O3" s="154"/>
      <c r="P3" s="158" t="s">
        <v>655</v>
      </c>
    </row>
    <row r="4" spans="1:21" ht="241.5" customHeight="1" x14ac:dyDescent="0.3">
      <c r="A4" s="45" t="s">
        <v>341</v>
      </c>
      <c r="B4" s="51">
        <v>36</v>
      </c>
      <c r="C4" s="49" t="s">
        <v>660</v>
      </c>
      <c r="D4" s="48" t="s">
        <v>661</v>
      </c>
      <c r="E4" s="48" t="s">
        <v>120</v>
      </c>
      <c r="F4" s="52"/>
      <c r="G4" s="74">
        <v>32500000</v>
      </c>
      <c r="H4" s="73">
        <v>2022</v>
      </c>
      <c r="I4" s="73" t="s">
        <v>106</v>
      </c>
      <c r="J4" s="58" t="s">
        <v>272</v>
      </c>
      <c r="K4" s="58"/>
      <c r="L4" s="48" t="s">
        <v>663</v>
      </c>
      <c r="M4" s="78"/>
      <c r="N4" s="79"/>
      <c r="O4" s="154"/>
      <c r="P4" s="158" t="s">
        <v>662</v>
      </c>
    </row>
    <row r="5" spans="1:21" ht="140.25" customHeight="1" x14ac:dyDescent="0.3">
      <c r="A5" s="45" t="s">
        <v>346</v>
      </c>
      <c r="B5" s="51">
        <v>38</v>
      </c>
      <c r="C5" s="49" t="s">
        <v>141</v>
      </c>
      <c r="D5" s="48" t="s">
        <v>687</v>
      </c>
      <c r="E5" s="48" t="s">
        <v>123</v>
      </c>
      <c r="F5" s="52"/>
      <c r="G5" s="74">
        <v>3000000</v>
      </c>
      <c r="H5" s="73">
        <v>2021</v>
      </c>
      <c r="I5" s="73" t="s">
        <v>107</v>
      </c>
      <c r="J5" s="58" t="s">
        <v>275</v>
      </c>
      <c r="K5" s="58"/>
      <c r="L5" s="48" t="s">
        <v>648</v>
      </c>
      <c r="M5" s="78"/>
      <c r="N5" s="79"/>
      <c r="O5" s="154"/>
      <c r="P5" s="158" t="s">
        <v>647</v>
      </c>
    </row>
    <row r="6" spans="1:21" ht="273.75" customHeight="1" x14ac:dyDescent="0.3">
      <c r="A6" s="45" t="s">
        <v>345</v>
      </c>
      <c r="B6" s="51">
        <v>58</v>
      </c>
      <c r="C6" s="49" t="s">
        <v>113</v>
      </c>
      <c r="D6" s="48" t="s">
        <v>682</v>
      </c>
      <c r="E6" s="48" t="s">
        <v>115</v>
      </c>
      <c r="F6" s="52"/>
      <c r="G6" s="50">
        <v>30000000</v>
      </c>
      <c r="H6" s="73">
        <v>2024</v>
      </c>
      <c r="I6" s="73" t="s">
        <v>106</v>
      </c>
      <c r="J6" s="58" t="s">
        <v>270</v>
      </c>
      <c r="K6" s="58" t="s">
        <v>416</v>
      </c>
      <c r="L6" s="48" t="s">
        <v>221</v>
      </c>
      <c r="M6" s="78"/>
      <c r="N6" s="79"/>
      <c r="O6" s="154"/>
      <c r="P6" s="158" t="s">
        <v>683</v>
      </c>
    </row>
    <row r="7" spans="1:21" ht="314.25" customHeight="1" x14ac:dyDescent="0.3">
      <c r="A7" s="45" t="s">
        <v>347</v>
      </c>
      <c r="B7" s="51">
        <v>59</v>
      </c>
      <c r="C7" s="49" t="s">
        <v>623</v>
      </c>
      <c r="D7" s="48" t="s">
        <v>624</v>
      </c>
      <c r="E7" s="48" t="s">
        <v>115</v>
      </c>
      <c r="F7" s="52"/>
      <c r="G7" s="50">
        <v>13000000</v>
      </c>
      <c r="H7" s="73">
        <v>2024</v>
      </c>
      <c r="I7" s="73" t="s">
        <v>106</v>
      </c>
      <c r="J7" s="58" t="s">
        <v>270</v>
      </c>
      <c r="K7" s="58" t="s">
        <v>424</v>
      </c>
      <c r="L7" s="48" t="s">
        <v>625</v>
      </c>
      <c r="M7" s="78"/>
      <c r="N7" s="79"/>
      <c r="O7" s="154"/>
      <c r="P7" s="158" t="s">
        <v>749</v>
      </c>
    </row>
    <row r="8" spans="1:21" ht="144.75" customHeight="1" x14ac:dyDescent="0.3">
      <c r="A8" s="45" t="s">
        <v>343</v>
      </c>
      <c r="B8" s="51">
        <v>60</v>
      </c>
      <c r="C8" s="86" t="s">
        <v>112</v>
      </c>
      <c r="D8" s="87" t="s">
        <v>370</v>
      </c>
      <c r="E8" s="48" t="s">
        <v>158</v>
      </c>
      <c r="F8" s="52"/>
      <c r="G8" s="50">
        <v>5000000</v>
      </c>
      <c r="H8" s="84">
        <v>2022</v>
      </c>
      <c r="I8" s="72" t="s">
        <v>106</v>
      </c>
      <c r="J8" s="58" t="s">
        <v>270</v>
      </c>
      <c r="K8" s="58" t="s">
        <v>414</v>
      </c>
      <c r="L8" s="48" t="s">
        <v>371</v>
      </c>
      <c r="M8" s="78"/>
      <c r="N8" s="79"/>
      <c r="O8" s="154"/>
      <c r="P8" s="158" t="s">
        <v>459</v>
      </c>
    </row>
    <row r="9" spans="1:21" ht="165" customHeight="1" x14ac:dyDescent="0.3">
      <c r="A9" s="45" t="s">
        <v>341</v>
      </c>
      <c r="B9" s="51">
        <v>61</v>
      </c>
      <c r="C9" s="49" t="s">
        <v>111</v>
      </c>
      <c r="D9" s="48" t="s">
        <v>621</v>
      </c>
      <c r="E9" s="48" t="s">
        <v>115</v>
      </c>
      <c r="F9" s="52"/>
      <c r="G9" s="50">
        <v>50000000</v>
      </c>
      <c r="H9" s="73">
        <v>2025</v>
      </c>
      <c r="I9" s="72" t="s">
        <v>106</v>
      </c>
      <c r="J9" s="58" t="s">
        <v>272</v>
      </c>
      <c r="K9" s="58"/>
      <c r="L9" s="48" t="s">
        <v>622</v>
      </c>
      <c r="M9" s="78"/>
      <c r="N9" s="79"/>
      <c r="O9" s="154"/>
      <c r="P9" s="158" t="s">
        <v>620</v>
      </c>
    </row>
    <row r="10" spans="1:21" ht="84" customHeight="1" x14ac:dyDescent="0.3">
      <c r="A10" s="45" t="s">
        <v>681</v>
      </c>
      <c r="B10" s="51">
        <v>68</v>
      </c>
      <c r="C10" s="86" t="s">
        <v>129</v>
      </c>
      <c r="D10" s="87" t="s">
        <v>656</v>
      </c>
      <c r="E10" s="87" t="s">
        <v>127</v>
      </c>
      <c r="F10" s="52"/>
      <c r="G10" s="74">
        <v>6000000</v>
      </c>
      <c r="H10" s="84">
        <v>2022</v>
      </c>
      <c r="I10" s="84" t="s">
        <v>107</v>
      </c>
      <c r="J10" s="58" t="s">
        <v>273</v>
      </c>
      <c r="K10" s="58"/>
      <c r="L10" s="48" t="s">
        <v>669</v>
      </c>
      <c r="M10" s="78"/>
      <c r="N10" s="79"/>
      <c r="O10" s="154"/>
      <c r="P10" s="158" t="s">
        <v>657</v>
      </c>
    </row>
    <row r="11" spans="1:21" ht="31.5" customHeight="1" x14ac:dyDescent="0.3">
      <c r="A11" s="45" t="s">
        <v>681</v>
      </c>
      <c r="B11" s="51">
        <v>69</v>
      </c>
      <c r="C11" s="49" t="s">
        <v>130</v>
      </c>
      <c r="D11" s="87" t="s">
        <v>146</v>
      </c>
      <c r="E11" s="87" t="s">
        <v>127</v>
      </c>
      <c r="F11" s="52"/>
      <c r="G11" s="74">
        <v>7000000</v>
      </c>
      <c r="H11" s="84">
        <v>2024</v>
      </c>
      <c r="I11" s="84" t="s">
        <v>107</v>
      </c>
      <c r="J11" s="58" t="s">
        <v>273</v>
      </c>
      <c r="K11" s="58"/>
      <c r="L11" s="48" t="s">
        <v>210</v>
      </c>
      <c r="M11" s="78"/>
      <c r="N11" s="79"/>
      <c r="O11" s="154"/>
      <c r="P11" s="158" t="s">
        <v>354</v>
      </c>
    </row>
    <row r="12" spans="1:21" ht="42.75" customHeight="1" x14ac:dyDescent="0.3">
      <c r="A12" s="45" t="s">
        <v>681</v>
      </c>
      <c r="B12" s="51">
        <v>70</v>
      </c>
      <c r="C12" s="86" t="s">
        <v>126</v>
      </c>
      <c r="D12" s="87" t="s">
        <v>658</v>
      </c>
      <c r="E12" s="87" t="s">
        <v>127</v>
      </c>
      <c r="F12" s="52"/>
      <c r="G12" s="74">
        <v>7000000</v>
      </c>
      <c r="H12" s="84">
        <v>2021</v>
      </c>
      <c r="I12" s="84" t="s">
        <v>107</v>
      </c>
      <c r="J12" s="58" t="s">
        <v>273</v>
      </c>
      <c r="K12" s="58"/>
      <c r="L12" s="95" t="s">
        <v>128</v>
      </c>
      <c r="M12" s="78"/>
      <c r="N12" s="79"/>
      <c r="O12" s="154"/>
      <c r="P12" s="158" t="s">
        <v>659</v>
      </c>
    </row>
    <row r="13" spans="1:21" ht="31.5" customHeight="1" x14ac:dyDescent="0.3">
      <c r="A13" s="45" t="s">
        <v>681</v>
      </c>
      <c r="B13" s="51">
        <v>71</v>
      </c>
      <c r="C13" s="49" t="s">
        <v>131</v>
      </c>
      <c r="D13" s="48" t="s">
        <v>147</v>
      </c>
      <c r="E13" s="48" t="s">
        <v>127</v>
      </c>
      <c r="F13" s="52"/>
      <c r="G13" s="74">
        <v>18000000</v>
      </c>
      <c r="H13" s="73">
        <v>2024</v>
      </c>
      <c r="I13" s="84" t="s">
        <v>107</v>
      </c>
      <c r="J13" s="58" t="s">
        <v>273</v>
      </c>
      <c r="K13" s="58"/>
      <c r="L13" s="95" t="s">
        <v>128</v>
      </c>
      <c r="M13" s="78"/>
      <c r="N13" s="79"/>
      <c r="O13" s="154"/>
      <c r="P13" s="158" t="s">
        <v>354</v>
      </c>
    </row>
    <row r="14" spans="1:21" ht="90.75" customHeight="1" x14ac:dyDescent="0.3">
      <c r="A14" s="45" t="s">
        <v>345</v>
      </c>
      <c r="B14" s="51">
        <v>75</v>
      </c>
      <c r="C14" s="49" t="s">
        <v>142</v>
      </c>
      <c r="D14" s="48" t="s">
        <v>428</v>
      </c>
      <c r="E14" s="48" t="s">
        <v>119</v>
      </c>
      <c r="F14" s="52"/>
      <c r="G14" s="50">
        <v>12000000</v>
      </c>
      <c r="H14" s="73">
        <v>2024</v>
      </c>
      <c r="I14" s="72" t="s">
        <v>106</v>
      </c>
      <c r="J14" s="58" t="s">
        <v>270</v>
      </c>
      <c r="K14" s="58" t="s">
        <v>416</v>
      </c>
      <c r="L14" s="48" t="s">
        <v>216</v>
      </c>
      <c r="M14" s="78"/>
      <c r="N14" s="79"/>
      <c r="O14" s="154"/>
      <c r="P14" s="158" t="s">
        <v>467</v>
      </c>
    </row>
    <row r="15" spans="1:21" ht="151.5" customHeight="1" x14ac:dyDescent="0.3">
      <c r="A15" s="45" t="s">
        <v>347</v>
      </c>
      <c r="B15" s="88">
        <v>83</v>
      </c>
      <c r="C15" s="48" t="s">
        <v>117</v>
      </c>
      <c r="D15" s="48" t="s">
        <v>429</v>
      </c>
      <c r="E15" s="48" t="s">
        <v>119</v>
      </c>
      <c r="F15" s="52"/>
      <c r="G15" s="50">
        <v>8000000</v>
      </c>
      <c r="H15" s="73">
        <v>2025</v>
      </c>
      <c r="I15" s="47" t="s">
        <v>106</v>
      </c>
      <c r="J15" s="57" t="s">
        <v>274</v>
      </c>
      <c r="K15" s="57" t="s">
        <v>415</v>
      </c>
      <c r="L15" s="48" t="s">
        <v>213</v>
      </c>
      <c r="M15" s="78"/>
      <c r="N15" s="79"/>
      <c r="O15" s="154"/>
      <c r="P15" s="158" t="s">
        <v>468</v>
      </c>
    </row>
    <row r="16" spans="1:21" ht="162" customHeight="1" x14ac:dyDescent="0.3">
      <c r="A16" s="45" t="s">
        <v>341</v>
      </c>
      <c r="B16" s="112">
        <v>85</v>
      </c>
      <c r="C16" s="106" t="s">
        <v>118</v>
      </c>
      <c r="D16" s="106" t="s">
        <v>430</v>
      </c>
      <c r="E16" s="106" t="s">
        <v>119</v>
      </c>
      <c r="F16" s="103"/>
      <c r="G16" s="111">
        <v>66000000</v>
      </c>
      <c r="H16" s="110">
        <v>2025</v>
      </c>
      <c r="I16" s="71" t="s">
        <v>106</v>
      </c>
      <c r="J16" s="105" t="s">
        <v>272</v>
      </c>
      <c r="K16" s="105"/>
      <c r="L16" s="106" t="s">
        <v>541</v>
      </c>
      <c r="M16" s="107"/>
      <c r="N16" s="108"/>
      <c r="O16" s="155"/>
      <c r="P16" s="158" t="s">
        <v>469</v>
      </c>
    </row>
    <row r="17" spans="1:16" ht="60.75" customHeight="1" x14ac:dyDescent="0.3">
      <c r="A17" s="45" t="s">
        <v>350</v>
      </c>
      <c r="B17" s="51">
        <v>91</v>
      </c>
      <c r="C17" s="49" t="s">
        <v>334</v>
      </c>
      <c r="D17" s="48" t="s">
        <v>122</v>
      </c>
      <c r="E17" s="48" t="s">
        <v>139</v>
      </c>
      <c r="F17" s="52"/>
      <c r="G17" s="74">
        <v>5000000</v>
      </c>
      <c r="H17" s="73">
        <v>2022</v>
      </c>
      <c r="I17" s="71" t="s">
        <v>106</v>
      </c>
      <c r="J17" s="57" t="s">
        <v>274</v>
      </c>
      <c r="K17" s="57" t="s">
        <v>412</v>
      </c>
      <c r="L17" s="48" t="s">
        <v>214</v>
      </c>
      <c r="M17" s="78"/>
      <c r="N17" s="79"/>
      <c r="O17" s="154"/>
      <c r="P17" s="158" t="s">
        <v>464</v>
      </c>
    </row>
    <row r="18" spans="1:16" ht="87.75" customHeight="1" x14ac:dyDescent="0.3">
      <c r="A18" s="45" t="s">
        <v>345</v>
      </c>
      <c r="B18" s="51">
        <v>93</v>
      </c>
      <c r="C18" s="49" t="s">
        <v>256</v>
      </c>
      <c r="D18" s="48" t="s">
        <v>257</v>
      </c>
      <c r="E18" s="48" t="s">
        <v>255</v>
      </c>
      <c r="F18" s="52"/>
      <c r="G18" s="50">
        <v>2000000</v>
      </c>
      <c r="H18" s="73">
        <v>2021</v>
      </c>
      <c r="I18" s="72" t="s">
        <v>106</v>
      </c>
      <c r="J18" s="58" t="s">
        <v>270</v>
      </c>
      <c r="K18" s="58" t="s">
        <v>416</v>
      </c>
      <c r="L18" s="48" t="s">
        <v>258</v>
      </c>
      <c r="M18" s="78"/>
      <c r="N18" s="79"/>
      <c r="O18" s="154"/>
      <c r="P18" s="158" t="s">
        <v>649</v>
      </c>
    </row>
    <row r="19" spans="1:16" ht="87.75" customHeight="1" x14ac:dyDescent="0.3">
      <c r="A19" s="45" t="s">
        <v>345</v>
      </c>
      <c r="B19" s="51">
        <v>94</v>
      </c>
      <c r="C19" s="49" t="s">
        <v>259</v>
      </c>
      <c r="D19" s="48" t="s">
        <v>260</v>
      </c>
      <c r="E19" s="48" t="s">
        <v>261</v>
      </c>
      <c r="F19" s="52"/>
      <c r="G19" s="50">
        <v>3450000</v>
      </c>
      <c r="H19" s="73">
        <v>2021</v>
      </c>
      <c r="I19" s="72" t="s">
        <v>106</v>
      </c>
      <c r="J19" s="58" t="s">
        <v>270</v>
      </c>
      <c r="K19" s="58" t="s">
        <v>416</v>
      </c>
      <c r="L19" s="48" t="s">
        <v>262</v>
      </c>
      <c r="M19" s="78"/>
      <c r="N19" s="79"/>
      <c r="O19" s="154"/>
      <c r="P19" s="158" t="s">
        <v>649</v>
      </c>
    </row>
    <row r="20" spans="1:16" ht="241.5" customHeight="1" x14ac:dyDescent="0.3">
      <c r="A20" s="45" t="s">
        <v>340</v>
      </c>
      <c r="B20" s="51">
        <v>131</v>
      </c>
      <c r="C20" s="49" t="s">
        <v>121</v>
      </c>
      <c r="D20" s="48" t="s">
        <v>666</v>
      </c>
      <c r="E20" s="48" t="s">
        <v>120</v>
      </c>
      <c r="F20" s="52"/>
      <c r="G20" s="74">
        <v>21600000</v>
      </c>
      <c r="H20" s="73">
        <v>2022</v>
      </c>
      <c r="I20" s="72" t="s">
        <v>106</v>
      </c>
      <c r="J20" s="58" t="s">
        <v>269</v>
      </c>
      <c r="K20" s="58" t="s">
        <v>414</v>
      </c>
      <c r="L20" s="48" t="s">
        <v>542</v>
      </c>
      <c r="M20" s="78"/>
      <c r="N20" s="79"/>
      <c r="O20" s="154"/>
      <c r="P20" s="158" t="s">
        <v>664</v>
      </c>
    </row>
    <row r="21" spans="1:16" ht="409.5" customHeight="1" x14ac:dyDescent="0.3">
      <c r="A21" s="45" t="s">
        <v>345</v>
      </c>
      <c r="B21" s="102">
        <v>132</v>
      </c>
      <c r="C21" s="109" t="s">
        <v>114</v>
      </c>
      <c r="D21" s="106" t="s">
        <v>461</v>
      </c>
      <c r="E21" s="106" t="s">
        <v>115</v>
      </c>
      <c r="F21" s="103"/>
      <c r="G21" s="111">
        <v>50000000</v>
      </c>
      <c r="H21" s="110">
        <v>2022</v>
      </c>
      <c r="I21" s="72" t="s">
        <v>106</v>
      </c>
      <c r="J21" s="119" t="s">
        <v>270</v>
      </c>
      <c r="K21" s="119" t="s">
        <v>416</v>
      </c>
      <c r="L21" s="106" t="s">
        <v>372</v>
      </c>
      <c r="M21" s="107"/>
      <c r="N21" s="108"/>
      <c r="O21" s="155"/>
      <c r="P21" s="158" t="s">
        <v>462</v>
      </c>
    </row>
    <row r="22" spans="1:16" ht="88.5" customHeight="1" x14ac:dyDescent="0.3">
      <c r="A22" s="45" t="s">
        <v>340</v>
      </c>
      <c r="B22" s="51">
        <v>133</v>
      </c>
      <c r="C22" s="49" t="s">
        <v>152</v>
      </c>
      <c r="D22" s="48" t="s">
        <v>220</v>
      </c>
      <c r="E22" s="48" t="s">
        <v>143</v>
      </c>
      <c r="F22" s="52"/>
      <c r="G22" s="74">
        <v>56000000</v>
      </c>
      <c r="H22" s="73">
        <v>2022</v>
      </c>
      <c r="I22" s="71" t="s">
        <v>106</v>
      </c>
      <c r="J22" s="58" t="s">
        <v>269</v>
      </c>
      <c r="K22" s="58" t="s">
        <v>414</v>
      </c>
      <c r="L22" s="48" t="s">
        <v>205</v>
      </c>
      <c r="M22" s="78"/>
      <c r="N22" s="79"/>
      <c r="O22" s="154"/>
      <c r="P22" s="158" t="s">
        <v>444</v>
      </c>
    </row>
    <row r="23" spans="1:16" ht="90.75" customHeight="1" x14ac:dyDescent="0.3">
      <c r="A23" s="45" t="s">
        <v>341</v>
      </c>
      <c r="B23" s="51">
        <v>136</v>
      </c>
      <c r="C23" s="49" t="s">
        <v>109</v>
      </c>
      <c r="D23" s="48" t="s">
        <v>291</v>
      </c>
      <c r="E23" s="48" t="s">
        <v>108</v>
      </c>
      <c r="F23" s="52"/>
      <c r="G23" s="50">
        <v>15500000</v>
      </c>
      <c r="H23" s="73">
        <v>2022</v>
      </c>
      <c r="I23" s="72" t="s">
        <v>106</v>
      </c>
      <c r="J23" s="58" t="s">
        <v>272</v>
      </c>
      <c r="K23" s="58"/>
      <c r="L23" s="48" t="s">
        <v>292</v>
      </c>
      <c r="M23" s="78"/>
      <c r="N23" s="79"/>
      <c r="O23" s="154"/>
      <c r="P23" s="158" t="s">
        <v>445</v>
      </c>
    </row>
    <row r="24" spans="1:16" ht="277.5" customHeight="1" x14ac:dyDescent="0.3">
      <c r="A24" s="45" t="s">
        <v>341</v>
      </c>
      <c r="B24" s="51">
        <v>186</v>
      </c>
      <c r="C24" s="54" t="s">
        <v>567</v>
      </c>
      <c r="D24" s="53" t="s">
        <v>566</v>
      </c>
      <c r="E24" s="53" t="s">
        <v>222</v>
      </c>
      <c r="F24" s="52"/>
      <c r="G24" s="50">
        <v>40000000</v>
      </c>
      <c r="H24" s="56">
        <v>2021</v>
      </c>
      <c r="I24" s="72" t="s">
        <v>106</v>
      </c>
      <c r="J24" s="58" t="s">
        <v>272</v>
      </c>
      <c r="K24" s="58"/>
      <c r="L24" s="53" t="s">
        <v>674</v>
      </c>
      <c r="M24" s="78"/>
      <c r="N24" s="79"/>
      <c r="O24" s="154"/>
      <c r="P24" s="158" t="s">
        <v>568</v>
      </c>
    </row>
    <row r="25" spans="1:16" ht="244.5" customHeight="1" x14ac:dyDescent="0.3">
      <c r="A25" s="45" t="s">
        <v>681</v>
      </c>
      <c r="B25" s="51">
        <v>196</v>
      </c>
      <c r="C25" s="54" t="s">
        <v>155</v>
      </c>
      <c r="D25" s="53" t="s">
        <v>532</v>
      </c>
      <c r="E25" s="53" t="s">
        <v>138</v>
      </c>
      <c r="F25" s="52"/>
      <c r="G25" s="50">
        <v>505050000</v>
      </c>
      <c r="H25" s="56">
        <v>2021</v>
      </c>
      <c r="I25" s="73" t="s">
        <v>107</v>
      </c>
      <c r="J25" s="58" t="s">
        <v>273</v>
      </c>
      <c r="K25" s="58"/>
      <c r="L25" s="53" t="s">
        <v>531</v>
      </c>
      <c r="M25" s="78"/>
      <c r="N25" s="79"/>
      <c r="O25" s="154"/>
      <c r="P25" s="158" t="s">
        <v>530</v>
      </c>
    </row>
    <row r="26" spans="1:16" ht="227.25" customHeight="1" x14ac:dyDescent="0.3">
      <c r="A26" s="45" t="s">
        <v>342</v>
      </c>
      <c r="B26" s="51">
        <v>197</v>
      </c>
      <c r="C26" s="54" t="s">
        <v>569</v>
      </c>
      <c r="D26" s="53" t="s">
        <v>288</v>
      </c>
      <c r="E26" s="53" t="s">
        <v>222</v>
      </c>
      <c r="F26" s="78"/>
      <c r="G26" s="50">
        <v>121000000</v>
      </c>
      <c r="H26" s="56">
        <v>2022</v>
      </c>
      <c r="I26" s="72" t="s">
        <v>106</v>
      </c>
      <c r="J26" s="58" t="s">
        <v>270</v>
      </c>
      <c r="K26" s="58" t="s">
        <v>416</v>
      </c>
      <c r="L26" s="53" t="s">
        <v>670</v>
      </c>
      <c r="M26" s="78"/>
      <c r="N26" s="79"/>
      <c r="O26" s="154"/>
      <c r="P26" s="158" t="s">
        <v>570</v>
      </c>
    </row>
    <row r="27" spans="1:16" ht="145.5" customHeight="1" x14ac:dyDescent="0.3">
      <c r="A27" s="45" t="s">
        <v>349</v>
      </c>
      <c r="B27" s="51">
        <v>201</v>
      </c>
      <c r="C27" s="55" t="s">
        <v>332</v>
      </c>
      <c r="D27" s="89" t="s">
        <v>289</v>
      </c>
      <c r="E27" s="53" t="s">
        <v>222</v>
      </c>
      <c r="F27" s="52"/>
      <c r="G27" s="70">
        <v>120000000</v>
      </c>
      <c r="H27" s="56">
        <v>2022</v>
      </c>
      <c r="I27" s="47" t="s">
        <v>106</v>
      </c>
      <c r="J27" s="57" t="s">
        <v>274</v>
      </c>
      <c r="K27" s="57" t="s">
        <v>413</v>
      </c>
      <c r="L27" s="53" t="s">
        <v>297</v>
      </c>
      <c r="M27" s="78"/>
      <c r="N27" s="79"/>
      <c r="O27" s="154"/>
      <c r="P27" s="158" t="s">
        <v>736</v>
      </c>
    </row>
    <row r="28" spans="1:16" ht="348" customHeight="1" x14ac:dyDescent="0.3">
      <c r="A28" s="45" t="s">
        <v>349</v>
      </c>
      <c r="B28" s="51">
        <v>203</v>
      </c>
      <c r="C28" s="55" t="s">
        <v>333</v>
      </c>
      <c r="D28" s="89" t="s">
        <v>295</v>
      </c>
      <c r="E28" s="53" t="s">
        <v>222</v>
      </c>
      <c r="F28" s="52"/>
      <c r="G28" s="70">
        <v>200000000</v>
      </c>
      <c r="H28" s="56">
        <v>2022</v>
      </c>
      <c r="I28" s="47" t="s">
        <v>106</v>
      </c>
      <c r="J28" s="57" t="s">
        <v>274</v>
      </c>
      <c r="K28" s="57" t="s">
        <v>413</v>
      </c>
      <c r="L28" s="53" t="s">
        <v>296</v>
      </c>
      <c r="M28" s="78"/>
      <c r="N28" s="79"/>
      <c r="O28" s="154"/>
      <c r="P28" s="158" t="s">
        <v>737</v>
      </c>
    </row>
    <row r="29" spans="1:16" ht="197.25" customHeight="1" x14ac:dyDescent="0.3">
      <c r="A29" s="45" t="s">
        <v>349</v>
      </c>
      <c r="B29" s="51">
        <v>205</v>
      </c>
      <c r="C29" s="55" t="s">
        <v>224</v>
      </c>
      <c r="D29" s="89" t="s">
        <v>410</v>
      </c>
      <c r="E29" s="53" t="s">
        <v>222</v>
      </c>
      <c r="F29" s="52"/>
      <c r="G29" s="70">
        <v>100000000</v>
      </c>
      <c r="H29" s="56">
        <v>2022</v>
      </c>
      <c r="I29" s="47" t="s">
        <v>106</v>
      </c>
      <c r="J29" s="57" t="s">
        <v>274</v>
      </c>
      <c r="K29" s="57" t="s">
        <v>413</v>
      </c>
      <c r="L29" s="53" t="s">
        <v>223</v>
      </c>
      <c r="M29" s="78"/>
      <c r="N29" s="79"/>
      <c r="O29" s="154"/>
      <c r="P29" s="158" t="s">
        <v>421</v>
      </c>
    </row>
    <row r="30" spans="1:16" ht="114.75" customHeight="1" x14ac:dyDescent="0.3">
      <c r="A30" s="45" t="s">
        <v>349</v>
      </c>
      <c r="B30" s="51">
        <v>206</v>
      </c>
      <c r="C30" s="55" t="s">
        <v>156</v>
      </c>
      <c r="D30" s="89" t="s">
        <v>328</v>
      </c>
      <c r="E30" s="53" t="s">
        <v>138</v>
      </c>
      <c r="F30" s="52"/>
      <c r="G30" s="70">
        <v>80000000</v>
      </c>
      <c r="H30" s="56">
        <v>2022</v>
      </c>
      <c r="I30" s="47" t="s">
        <v>106</v>
      </c>
      <c r="J30" s="57" t="s">
        <v>274</v>
      </c>
      <c r="K30" s="57" t="s">
        <v>413</v>
      </c>
      <c r="L30" s="53" t="s">
        <v>329</v>
      </c>
      <c r="M30" s="78"/>
      <c r="N30" s="79"/>
      <c r="O30" s="154"/>
      <c r="P30" s="158" t="s">
        <v>738</v>
      </c>
    </row>
    <row r="31" spans="1:16" ht="122.25" customHeight="1" x14ac:dyDescent="0.3">
      <c r="A31" s="90" t="s">
        <v>346</v>
      </c>
      <c r="B31" s="138">
        <v>221</v>
      </c>
      <c r="C31" s="153" t="s">
        <v>610</v>
      </c>
      <c r="D31" s="80" t="s">
        <v>612</v>
      </c>
      <c r="E31" s="80" t="s">
        <v>132</v>
      </c>
      <c r="F31" s="81"/>
      <c r="G31" s="82">
        <v>5000000</v>
      </c>
      <c r="H31" s="83">
        <v>2022</v>
      </c>
      <c r="I31" s="84" t="s">
        <v>107</v>
      </c>
      <c r="J31" s="137" t="s">
        <v>275</v>
      </c>
      <c r="K31" s="137"/>
      <c r="L31" s="80" t="s">
        <v>212</v>
      </c>
      <c r="M31" s="81"/>
      <c r="N31" s="79"/>
      <c r="O31" s="154"/>
      <c r="P31" s="158" t="s">
        <v>611</v>
      </c>
    </row>
    <row r="32" spans="1:16" ht="149.25" customHeight="1" x14ac:dyDescent="0.3">
      <c r="A32" s="45" t="s">
        <v>345</v>
      </c>
      <c r="B32" s="51">
        <v>226</v>
      </c>
      <c r="C32" s="54" t="s">
        <v>331</v>
      </c>
      <c r="D32" s="53" t="s">
        <v>357</v>
      </c>
      <c r="E32" s="53" t="s">
        <v>133</v>
      </c>
      <c r="F32" s="52"/>
      <c r="G32" s="50">
        <v>2500000</v>
      </c>
      <c r="H32" s="56">
        <v>2022</v>
      </c>
      <c r="I32" s="72" t="s">
        <v>106</v>
      </c>
      <c r="J32" s="58" t="s">
        <v>270</v>
      </c>
      <c r="K32" s="58" t="s">
        <v>416</v>
      </c>
      <c r="L32" s="53" t="s">
        <v>739</v>
      </c>
      <c r="M32" s="78"/>
      <c r="N32" s="79"/>
      <c r="O32" s="154"/>
      <c r="P32" s="158" t="s">
        <v>685</v>
      </c>
    </row>
    <row r="33" spans="1:16" ht="187.5" customHeight="1" x14ac:dyDescent="0.3">
      <c r="A33" s="45" t="s">
        <v>347</v>
      </c>
      <c r="B33" s="51">
        <v>231</v>
      </c>
      <c r="C33" s="53" t="s">
        <v>193</v>
      </c>
      <c r="D33" s="53" t="s">
        <v>276</v>
      </c>
      <c r="E33" s="53" t="s">
        <v>157</v>
      </c>
      <c r="F33" s="52"/>
      <c r="G33" s="50">
        <v>42000000</v>
      </c>
      <c r="H33" s="56">
        <v>2021</v>
      </c>
      <c r="I33" s="73" t="s">
        <v>355</v>
      </c>
      <c r="J33" s="58" t="s">
        <v>268</v>
      </c>
      <c r="K33" s="58" t="s">
        <v>415</v>
      </c>
      <c r="L33" s="53" t="s">
        <v>543</v>
      </c>
      <c r="M33" s="78"/>
      <c r="N33" s="79"/>
      <c r="O33" s="154"/>
      <c r="P33" s="158" t="s">
        <v>688</v>
      </c>
    </row>
    <row r="34" spans="1:16" ht="362.25" customHeight="1" x14ac:dyDescent="0.3">
      <c r="A34" s="45" t="s">
        <v>347</v>
      </c>
      <c r="B34" s="102">
        <v>233</v>
      </c>
      <c r="C34" s="114" t="s">
        <v>194</v>
      </c>
      <c r="D34" s="114" t="s">
        <v>772</v>
      </c>
      <c r="E34" s="53" t="s">
        <v>157</v>
      </c>
      <c r="F34" s="103"/>
      <c r="G34" s="111">
        <v>57000000</v>
      </c>
      <c r="H34" s="113">
        <v>2021</v>
      </c>
      <c r="I34" s="72" t="s">
        <v>571</v>
      </c>
      <c r="J34" s="119" t="s">
        <v>572</v>
      </c>
      <c r="K34" s="119"/>
      <c r="L34" s="114" t="s">
        <v>544</v>
      </c>
      <c r="M34" s="107"/>
      <c r="N34" s="108"/>
      <c r="O34" s="155"/>
      <c r="P34" s="158" t="s">
        <v>750</v>
      </c>
    </row>
    <row r="35" spans="1:16" ht="168" customHeight="1" x14ac:dyDescent="0.3">
      <c r="A35" s="45" t="s">
        <v>348</v>
      </c>
      <c r="B35" s="102">
        <v>235</v>
      </c>
      <c r="C35" s="114" t="s">
        <v>196</v>
      </c>
      <c r="D35" s="114" t="s">
        <v>208</v>
      </c>
      <c r="E35" s="53" t="s">
        <v>157</v>
      </c>
      <c r="F35" s="103"/>
      <c r="G35" s="111">
        <v>145000000</v>
      </c>
      <c r="H35" s="113">
        <v>2021</v>
      </c>
      <c r="I35" s="72" t="s">
        <v>106</v>
      </c>
      <c r="J35" s="119" t="s">
        <v>274</v>
      </c>
      <c r="K35" s="119" t="s">
        <v>418</v>
      </c>
      <c r="L35" s="114" t="s">
        <v>545</v>
      </c>
      <c r="M35" s="107"/>
      <c r="N35" s="108"/>
      <c r="O35" s="155"/>
      <c r="P35" s="158" t="s">
        <v>740</v>
      </c>
    </row>
    <row r="36" spans="1:16" ht="160.5" customHeight="1" x14ac:dyDescent="0.3">
      <c r="A36" s="45" t="s">
        <v>348</v>
      </c>
      <c r="B36" s="51">
        <v>239</v>
      </c>
      <c r="C36" s="53" t="s">
        <v>197</v>
      </c>
      <c r="D36" s="53" t="s">
        <v>198</v>
      </c>
      <c r="E36" s="53" t="s">
        <v>157</v>
      </c>
      <c r="F36" s="52"/>
      <c r="G36" s="50">
        <v>31000000</v>
      </c>
      <c r="H36" s="56">
        <v>2021</v>
      </c>
      <c r="I36" s="72" t="s">
        <v>106</v>
      </c>
      <c r="J36" s="58" t="s">
        <v>274</v>
      </c>
      <c r="K36" s="58" t="s">
        <v>419</v>
      </c>
      <c r="L36" s="53" t="s">
        <v>546</v>
      </c>
      <c r="M36" s="78"/>
      <c r="N36" s="79"/>
      <c r="O36" s="154"/>
      <c r="P36" s="158" t="s">
        <v>689</v>
      </c>
    </row>
    <row r="37" spans="1:16" ht="265.5" customHeight="1" x14ac:dyDescent="0.3">
      <c r="A37" s="45" t="s">
        <v>348</v>
      </c>
      <c r="B37" s="51">
        <v>242</v>
      </c>
      <c r="C37" s="53" t="s">
        <v>199</v>
      </c>
      <c r="D37" s="53" t="s">
        <v>148</v>
      </c>
      <c r="E37" s="53" t="s">
        <v>157</v>
      </c>
      <c r="F37" s="52"/>
      <c r="G37" s="50">
        <v>24000000</v>
      </c>
      <c r="H37" s="56">
        <v>2021</v>
      </c>
      <c r="I37" s="72" t="s">
        <v>106</v>
      </c>
      <c r="J37" s="58" t="s">
        <v>274</v>
      </c>
      <c r="K37" s="58" t="s">
        <v>419</v>
      </c>
      <c r="L37" s="53" t="s">
        <v>547</v>
      </c>
      <c r="M37" s="78"/>
      <c r="N37" s="79"/>
      <c r="O37" s="154"/>
      <c r="P37" s="158" t="s">
        <v>689</v>
      </c>
    </row>
    <row r="38" spans="1:16" ht="117.75" customHeight="1" x14ac:dyDescent="0.3">
      <c r="A38" s="45" t="s">
        <v>681</v>
      </c>
      <c r="B38" s="51">
        <v>243</v>
      </c>
      <c r="C38" s="53" t="s">
        <v>203</v>
      </c>
      <c r="D38" s="53" t="s">
        <v>691</v>
      </c>
      <c r="E38" s="53" t="s">
        <v>157</v>
      </c>
      <c r="F38" s="52"/>
      <c r="G38" s="50">
        <v>24500000</v>
      </c>
      <c r="H38" s="56">
        <v>2021</v>
      </c>
      <c r="I38" s="84" t="s">
        <v>107</v>
      </c>
      <c r="J38" s="58" t="s">
        <v>273</v>
      </c>
      <c r="K38" s="58"/>
      <c r="L38" s="53" t="s">
        <v>548</v>
      </c>
      <c r="M38" s="78"/>
      <c r="N38" s="79"/>
      <c r="O38" s="154"/>
      <c r="P38" s="158" t="s">
        <v>690</v>
      </c>
    </row>
    <row r="39" spans="1:16" ht="208.5" customHeight="1" x14ac:dyDescent="0.3">
      <c r="A39" s="45" t="s">
        <v>344</v>
      </c>
      <c r="B39" s="102">
        <v>250</v>
      </c>
      <c r="C39" s="114" t="s">
        <v>225</v>
      </c>
      <c r="D39" s="114" t="s">
        <v>672</v>
      </c>
      <c r="E39" s="106" t="s">
        <v>290</v>
      </c>
      <c r="F39" s="103"/>
      <c r="G39" s="111">
        <v>25000000</v>
      </c>
      <c r="H39" s="113">
        <v>2021</v>
      </c>
      <c r="I39" s="71" t="s">
        <v>106</v>
      </c>
      <c r="J39" s="119" t="s">
        <v>270</v>
      </c>
      <c r="K39" s="119" t="s">
        <v>424</v>
      </c>
      <c r="L39" s="120" t="s">
        <v>673</v>
      </c>
      <c r="M39" s="107"/>
      <c r="N39" s="108"/>
      <c r="O39" s="155"/>
      <c r="P39" s="158" t="s">
        <v>650</v>
      </c>
    </row>
    <row r="40" spans="1:16" ht="216" customHeight="1" x14ac:dyDescent="0.3">
      <c r="A40" s="45" t="s">
        <v>681</v>
      </c>
      <c r="B40" s="51">
        <v>260</v>
      </c>
      <c r="C40" s="53" t="s">
        <v>644</v>
      </c>
      <c r="D40" s="53" t="s">
        <v>643</v>
      </c>
      <c r="E40" s="53" t="s">
        <v>149</v>
      </c>
      <c r="F40" s="147"/>
      <c r="G40" s="50">
        <v>50000000</v>
      </c>
      <c r="H40" s="56">
        <v>2023</v>
      </c>
      <c r="I40" s="84" t="s">
        <v>107</v>
      </c>
      <c r="J40" s="58" t="s">
        <v>273</v>
      </c>
      <c r="K40" s="58"/>
      <c r="L40" s="53" t="s">
        <v>645</v>
      </c>
      <c r="M40" s="78"/>
      <c r="N40" s="79"/>
      <c r="O40" s="154"/>
      <c r="P40" s="158" t="s">
        <v>642</v>
      </c>
    </row>
    <row r="41" spans="1:16" ht="194.25" customHeight="1" x14ac:dyDescent="0.3">
      <c r="A41" s="45" t="s">
        <v>349</v>
      </c>
      <c r="B41" s="51">
        <v>261</v>
      </c>
      <c r="C41" s="53" t="s">
        <v>628</v>
      </c>
      <c r="D41" s="53" t="s">
        <v>627</v>
      </c>
      <c r="E41" s="53" t="s">
        <v>149</v>
      </c>
      <c r="F41" s="52"/>
      <c r="G41" s="50">
        <v>17000000</v>
      </c>
      <c r="H41" s="56">
        <v>2022</v>
      </c>
      <c r="I41" s="73" t="s">
        <v>106</v>
      </c>
      <c r="J41" s="58" t="s">
        <v>274</v>
      </c>
      <c r="K41" s="58" t="s">
        <v>413</v>
      </c>
      <c r="L41" s="53" t="s">
        <v>277</v>
      </c>
      <c r="M41" s="78"/>
      <c r="N41" s="79"/>
      <c r="O41" s="154"/>
      <c r="P41" s="158" t="s">
        <v>741</v>
      </c>
    </row>
    <row r="42" spans="1:16" ht="244.5" customHeight="1" x14ac:dyDescent="0.3">
      <c r="A42" s="45" t="s">
        <v>681</v>
      </c>
      <c r="B42" s="51">
        <v>263</v>
      </c>
      <c r="C42" s="53" t="s">
        <v>630</v>
      </c>
      <c r="D42" s="53" t="s">
        <v>631</v>
      </c>
      <c r="E42" s="53" t="s">
        <v>149</v>
      </c>
      <c r="F42" s="52"/>
      <c r="G42" s="50">
        <v>30800000</v>
      </c>
      <c r="H42" s="56">
        <v>2022</v>
      </c>
      <c r="I42" s="84" t="s">
        <v>107</v>
      </c>
      <c r="J42" s="58" t="s">
        <v>273</v>
      </c>
      <c r="K42" s="58"/>
      <c r="L42" s="53" t="s">
        <v>431</v>
      </c>
      <c r="M42" s="78"/>
      <c r="N42" s="79"/>
      <c r="O42" s="154"/>
      <c r="P42" s="158" t="s">
        <v>629</v>
      </c>
    </row>
    <row r="43" spans="1:16" ht="150.75" customHeight="1" x14ac:dyDescent="0.3">
      <c r="A43" s="45" t="s">
        <v>345</v>
      </c>
      <c r="B43" s="51">
        <v>265</v>
      </c>
      <c r="C43" s="53" t="s">
        <v>150</v>
      </c>
      <c r="D43" s="53" t="s">
        <v>633</v>
      </c>
      <c r="E43" s="53" t="s">
        <v>149</v>
      </c>
      <c r="F43" s="52"/>
      <c r="G43" s="50">
        <v>12000000</v>
      </c>
      <c r="H43" s="56">
        <v>2020</v>
      </c>
      <c r="I43" s="73" t="s">
        <v>106</v>
      </c>
      <c r="J43" s="58" t="s">
        <v>270</v>
      </c>
      <c r="K43" s="58" t="s">
        <v>417</v>
      </c>
      <c r="L43" s="53" t="s">
        <v>218</v>
      </c>
      <c r="M43" s="97"/>
      <c r="N43" s="79"/>
      <c r="O43" s="154"/>
      <c r="P43" s="158" t="s">
        <v>632</v>
      </c>
    </row>
    <row r="44" spans="1:16" ht="99.75" customHeight="1" x14ac:dyDescent="0.3">
      <c r="A44" s="45" t="s">
        <v>340</v>
      </c>
      <c r="B44" s="51">
        <v>266</v>
      </c>
      <c r="C44" s="80" t="s">
        <v>151</v>
      </c>
      <c r="D44" s="80" t="s">
        <v>368</v>
      </c>
      <c r="E44" s="80" t="s">
        <v>153</v>
      </c>
      <c r="F44" s="91"/>
      <c r="G44" s="82">
        <v>15000000</v>
      </c>
      <c r="H44" s="83">
        <v>2023</v>
      </c>
      <c r="I44" s="71" t="s">
        <v>106</v>
      </c>
      <c r="J44" s="59" t="s">
        <v>269</v>
      </c>
      <c r="K44" s="59" t="s">
        <v>414</v>
      </c>
      <c r="L44" s="53" t="s">
        <v>124</v>
      </c>
      <c r="M44" s="96"/>
      <c r="N44" s="79"/>
      <c r="O44" s="154"/>
      <c r="P44" s="158" t="s">
        <v>742</v>
      </c>
    </row>
    <row r="45" spans="1:16" ht="214.5" customHeight="1" x14ac:dyDescent="0.3">
      <c r="A45" s="45" t="s">
        <v>340</v>
      </c>
      <c r="B45" s="102">
        <v>267</v>
      </c>
      <c r="C45" s="114" t="s">
        <v>423</v>
      </c>
      <c r="D45" s="114" t="s">
        <v>667</v>
      </c>
      <c r="E45" s="114" t="s">
        <v>153</v>
      </c>
      <c r="F45" s="107"/>
      <c r="G45" s="111">
        <v>22500000</v>
      </c>
      <c r="H45" s="113">
        <v>2024</v>
      </c>
      <c r="I45" s="122" t="s">
        <v>125</v>
      </c>
      <c r="J45" s="119" t="s">
        <v>272</v>
      </c>
      <c r="K45" s="59"/>
      <c r="L45" s="114" t="s">
        <v>124</v>
      </c>
      <c r="M45" s="123"/>
      <c r="N45" s="108"/>
      <c r="O45" s="155"/>
      <c r="P45" s="158" t="s">
        <v>743</v>
      </c>
    </row>
    <row r="46" spans="1:16" ht="265.5" customHeight="1" x14ac:dyDescent="0.3">
      <c r="A46" s="45" t="s">
        <v>345</v>
      </c>
      <c r="B46" s="102">
        <v>270</v>
      </c>
      <c r="C46" s="114" t="s">
        <v>466</v>
      </c>
      <c r="D46" s="114" t="s">
        <v>369</v>
      </c>
      <c r="E46" s="114" t="s">
        <v>158</v>
      </c>
      <c r="F46" s="103"/>
      <c r="G46" s="111">
        <v>27000000</v>
      </c>
      <c r="H46" s="113">
        <v>2022</v>
      </c>
      <c r="I46" s="72" t="s">
        <v>106</v>
      </c>
      <c r="J46" s="119" t="s">
        <v>270</v>
      </c>
      <c r="K46" s="119" t="s">
        <v>416</v>
      </c>
      <c r="L46" s="114" t="s">
        <v>460</v>
      </c>
      <c r="M46" s="121"/>
      <c r="N46" s="108"/>
      <c r="O46" s="155"/>
      <c r="P46" s="158" t="s">
        <v>463</v>
      </c>
    </row>
    <row r="47" spans="1:16" ht="87.75" customHeight="1" x14ac:dyDescent="0.3">
      <c r="A47" s="45" t="s">
        <v>340</v>
      </c>
      <c r="B47" s="51">
        <v>271</v>
      </c>
      <c r="C47" s="53" t="s">
        <v>159</v>
      </c>
      <c r="D47" s="53" t="s">
        <v>160</v>
      </c>
      <c r="E47" s="53" t="s">
        <v>161</v>
      </c>
      <c r="F47" s="52"/>
      <c r="G47" s="50">
        <v>7000000</v>
      </c>
      <c r="H47" s="56">
        <v>2021</v>
      </c>
      <c r="I47" s="71" t="s">
        <v>106</v>
      </c>
      <c r="J47" s="57" t="s">
        <v>269</v>
      </c>
      <c r="K47" s="57" t="s">
        <v>414</v>
      </c>
      <c r="L47" s="53" t="s">
        <v>646</v>
      </c>
      <c r="M47" s="97"/>
      <c r="N47" s="79"/>
      <c r="O47" s="154"/>
      <c r="P47" s="158" t="s">
        <v>744</v>
      </c>
    </row>
    <row r="48" spans="1:16" ht="312.75" customHeight="1" x14ac:dyDescent="0.3">
      <c r="A48" s="45" t="s">
        <v>340</v>
      </c>
      <c r="B48" s="51">
        <v>272</v>
      </c>
      <c r="C48" s="53" t="s">
        <v>162</v>
      </c>
      <c r="D48" s="53" t="s">
        <v>358</v>
      </c>
      <c r="E48" s="53" t="s">
        <v>163</v>
      </c>
      <c r="F48" s="52"/>
      <c r="G48" s="50">
        <v>28000000</v>
      </c>
      <c r="H48" s="56">
        <v>2022</v>
      </c>
      <c r="I48" s="71" t="s">
        <v>106</v>
      </c>
      <c r="J48" s="57" t="s">
        <v>269</v>
      </c>
      <c r="K48" s="57" t="s">
        <v>414</v>
      </c>
      <c r="L48" s="53" t="s">
        <v>164</v>
      </c>
      <c r="M48" s="97"/>
      <c r="N48" s="79"/>
      <c r="O48" s="154"/>
      <c r="P48" s="158" t="s">
        <v>745</v>
      </c>
    </row>
    <row r="49" spans="1:16" ht="178.5" customHeight="1" x14ac:dyDescent="0.3">
      <c r="A49" s="45" t="s">
        <v>341</v>
      </c>
      <c r="B49" s="102">
        <v>275</v>
      </c>
      <c r="C49" s="114" t="s">
        <v>473</v>
      </c>
      <c r="D49" s="114" t="s">
        <v>474</v>
      </c>
      <c r="E49" s="114" t="s">
        <v>165</v>
      </c>
      <c r="F49" s="103"/>
      <c r="G49" s="111">
        <v>7000000</v>
      </c>
      <c r="H49" s="113">
        <v>2022</v>
      </c>
      <c r="I49" s="72" t="s">
        <v>106</v>
      </c>
      <c r="J49" s="119" t="s">
        <v>272</v>
      </c>
      <c r="K49" s="119"/>
      <c r="L49" s="114" t="s">
        <v>549</v>
      </c>
      <c r="M49" s="121"/>
      <c r="N49" s="108"/>
      <c r="O49" s="155"/>
      <c r="P49" s="158" t="s">
        <v>475</v>
      </c>
    </row>
    <row r="50" spans="1:16" ht="216.75" customHeight="1" x14ac:dyDescent="0.3">
      <c r="A50" s="45" t="s">
        <v>337</v>
      </c>
      <c r="B50" s="102">
        <v>276</v>
      </c>
      <c r="C50" s="114" t="s">
        <v>330</v>
      </c>
      <c r="D50" s="114" t="s">
        <v>478</v>
      </c>
      <c r="E50" s="114" t="s">
        <v>165</v>
      </c>
      <c r="F50" s="103"/>
      <c r="G50" s="111">
        <v>20000000</v>
      </c>
      <c r="H50" s="113">
        <v>2023</v>
      </c>
      <c r="I50" s="110" t="s">
        <v>106</v>
      </c>
      <c r="J50" s="119" t="s">
        <v>271</v>
      </c>
      <c r="K50" s="119" t="s">
        <v>420</v>
      </c>
      <c r="L50" s="114" t="s">
        <v>550</v>
      </c>
      <c r="M50" s="121"/>
      <c r="N50" s="108"/>
      <c r="O50" s="155"/>
      <c r="P50" s="158" t="s">
        <v>476</v>
      </c>
    </row>
    <row r="51" spans="1:16" ht="175.5" customHeight="1" x14ac:dyDescent="0.3">
      <c r="A51" s="45" t="s">
        <v>338</v>
      </c>
      <c r="B51" s="102">
        <v>277</v>
      </c>
      <c r="C51" s="114" t="s">
        <v>167</v>
      </c>
      <c r="D51" s="114" t="s">
        <v>479</v>
      </c>
      <c r="E51" s="114" t="s">
        <v>165</v>
      </c>
      <c r="F51" s="103"/>
      <c r="G51" s="111">
        <v>20000000</v>
      </c>
      <c r="H51" s="113">
        <v>2024</v>
      </c>
      <c r="I51" s="110" t="s">
        <v>106</v>
      </c>
      <c r="J51" s="119" t="s">
        <v>271</v>
      </c>
      <c r="K51" s="119" t="s">
        <v>420</v>
      </c>
      <c r="L51" s="114" t="s">
        <v>432</v>
      </c>
      <c r="M51" s="121"/>
      <c r="N51" s="108"/>
      <c r="O51" s="155"/>
      <c r="P51" s="158" t="s">
        <v>746</v>
      </c>
    </row>
    <row r="52" spans="1:16" ht="213.75" customHeight="1" x14ac:dyDescent="0.3">
      <c r="A52" s="45" t="s">
        <v>350</v>
      </c>
      <c r="B52" s="102">
        <v>281</v>
      </c>
      <c r="C52" s="114" t="s">
        <v>477</v>
      </c>
      <c r="D52" s="114" t="s">
        <v>497</v>
      </c>
      <c r="E52" s="114" t="s">
        <v>165</v>
      </c>
      <c r="F52" s="103"/>
      <c r="G52" s="111">
        <v>5000000</v>
      </c>
      <c r="H52" s="113">
        <v>2022</v>
      </c>
      <c r="I52" s="71" t="s">
        <v>106</v>
      </c>
      <c r="J52" s="105" t="s">
        <v>274</v>
      </c>
      <c r="K52" s="105" t="s">
        <v>412</v>
      </c>
      <c r="L52" s="114" t="s">
        <v>168</v>
      </c>
      <c r="M52" s="121"/>
      <c r="N52" s="108"/>
      <c r="O52" s="155"/>
      <c r="P52" s="158" t="s">
        <v>747</v>
      </c>
    </row>
    <row r="53" spans="1:16" ht="255" customHeight="1" x14ac:dyDescent="0.3">
      <c r="A53" s="45" t="s">
        <v>345</v>
      </c>
      <c r="B53" s="102">
        <v>284</v>
      </c>
      <c r="C53" s="114" t="s">
        <v>169</v>
      </c>
      <c r="D53" s="114" t="s">
        <v>551</v>
      </c>
      <c r="E53" s="114" t="s">
        <v>165</v>
      </c>
      <c r="F53" s="103"/>
      <c r="G53" s="111">
        <v>12000000</v>
      </c>
      <c r="H53" s="113">
        <v>2022</v>
      </c>
      <c r="I53" s="72" t="s">
        <v>106</v>
      </c>
      <c r="J53" s="119" t="s">
        <v>270</v>
      </c>
      <c r="K53" s="119" t="s">
        <v>416</v>
      </c>
      <c r="L53" s="114" t="s">
        <v>168</v>
      </c>
      <c r="M53" s="121"/>
      <c r="N53" s="108"/>
      <c r="O53" s="155"/>
      <c r="P53" s="158" t="s">
        <v>485</v>
      </c>
    </row>
    <row r="54" spans="1:16" ht="177" customHeight="1" x14ac:dyDescent="0.3">
      <c r="A54" s="45" t="s">
        <v>345</v>
      </c>
      <c r="B54" s="102">
        <v>285</v>
      </c>
      <c r="C54" s="114" t="s">
        <v>480</v>
      </c>
      <c r="D54" s="114" t="s">
        <v>481</v>
      </c>
      <c r="E54" s="114" t="s">
        <v>165</v>
      </c>
      <c r="F54" s="103"/>
      <c r="G54" s="111">
        <v>2500000</v>
      </c>
      <c r="H54" s="113">
        <v>2022</v>
      </c>
      <c r="I54" s="72" t="s">
        <v>106</v>
      </c>
      <c r="J54" s="119" t="s">
        <v>270</v>
      </c>
      <c r="K54" s="119" t="s">
        <v>416</v>
      </c>
      <c r="L54" s="114" t="s">
        <v>170</v>
      </c>
      <c r="M54" s="121"/>
      <c r="N54" s="108"/>
      <c r="O54" s="155"/>
      <c r="P54" s="158" t="s">
        <v>482</v>
      </c>
    </row>
    <row r="55" spans="1:16" ht="126.75" customHeight="1" x14ac:dyDescent="0.3">
      <c r="A55" s="45" t="s">
        <v>681</v>
      </c>
      <c r="B55" s="102">
        <v>286</v>
      </c>
      <c r="C55" s="114" t="s">
        <v>171</v>
      </c>
      <c r="D55" s="114" t="s">
        <v>483</v>
      </c>
      <c r="E55" s="114" t="s">
        <v>165</v>
      </c>
      <c r="F55" s="103"/>
      <c r="G55" s="111">
        <v>10200000</v>
      </c>
      <c r="H55" s="113">
        <v>2024</v>
      </c>
      <c r="I55" s="104" t="s">
        <v>107</v>
      </c>
      <c r="J55" s="119" t="s">
        <v>273</v>
      </c>
      <c r="K55" s="131"/>
      <c r="L55" s="114" t="s">
        <v>172</v>
      </c>
      <c r="M55" s="121"/>
      <c r="N55" s="108"/>
      <c r="O55" s="155"/>
      <c r="P55" s="158" t="s">
        <v>484</v>
      </c>
    </row>
    <row r="56" spans="1:16" ht="205.5" customHeight="1" x14ac:dyDescent="0.3">
      <c r="A56" s="45" t="s">
        <v>680</v>
      </c>
      <c r="B56" s="102">
        <v>290</v>
      </c>
      <c r="C56" s="114" t="s">
        <v>173</v>
      </c>
      <c r="D56" s="114" t="s">
        <v>174</v>
      </c>
      <c r="E56" s="114" t="s">
        <v>165</v>
      </c>
      <c r="F56" s="103"/>
      <c r="G56" s="111">
        <v>15000000</v>
      </c>
      <c r="H56" s="113">
        <v>2023</v>
      </c>
      <c r="I56" s="110" t="s">
        <v>426</v>
      </c>
      <c r="J56" s="119" t="s">
        <v>651</v>
      </c>
      <c r="K56" s="119"/>
      <c r="L56" s="114" t="s">
        <v>175</v>
      </c>
      <c r="M56" s="121"/>
      <c r="N56" s="108"/>
      <c r="O56" s="155"/>
      <c r="P56" s="158" t="s">
        <v>748</v>
      </c>
    </row>
    <row r="57" spans="1:16" ht="133.5" customHeight="1" x14ac:dyDescent="0.3">
      <c r="A57" s="45" t="s">
        <v>346</v>
      </c>
      <c r="B57" s="102">
        <v>291</v>
      </c>
      <c r="C57" s="114" t="s">
        <v>176</v>
      </c>
      <c r="D57" s="114" t="s">
        <v>552</v>
      </c>
      <c r="E57" s="114" t="s">
        <v>165</v>
      </c>
      <c r="F57" s="103"/>
      <c r="G57" s="111">
        <v>18000000</v>
      </c>
      <c r="H57" s="113">
        <v>2023</v>
      </c>
      <c r="I57" s="110" t="s">
        <v>107</v>
      </c>
      <c r="J57" s="119" t="s">
        <v>275</v>
      </c>
      <c r="K57" s="131"/>
      <c r="L57" s="114" t="s">
        <v>166</v>
      </c>
      <c r="M57" s="121"/>
      <c r="N57" s="108"/>
      <c r="O57" s="155"/>
      <c r="P57" s="158" t="s">
        <v>486</v>
      </c>
    </row>
    <row r="58" spans="1:16" ht="288" customHeight="1" x14ac:dyDescent="0.3">
      <c r="A58" s="45" t="s">
        <v>345</v>
      </c>
      <c r="B58" s="102">
        <v>295</v>
      </c>
      <c r="C58" s="114" t="s">
        <v>178</v>
      </c>
      <c r="D58" s="114" t="s">
        <v>487</v>
      </c>
      <c r="E58" s="114" t="s">
        <v>165</v>
      </c>
      <c r="F58" s="103"/>
      <c r="G58" s="111">
        <v>10000000</v>
      </c>
      <c r="H58" s="113">
        <v>2022</v>
      </c>
      <c r="I58" s="72" t="s">
        <v>106</v>
      </c>
      <c r="J58" s="119" t="s">
        <v>270</v>
      </c>
      <c r="K58" s="119" t="s">
        <v>416</v>
      </c>
      <c r="L58" s="114" t="s">
        <v>179</v>
      </c>
      <c r="M58" s="121"/>
      <c r="N58" s="108"/>
      <c r="O58" s="155"/>
      <c r="P58" s="158" t="s">
        <v>488</v>
      </c>
    </row>
    <row r="59" spans="1:16" ht="190.5" customHeight="1" x14ac:dyDescent="0.3">
      <c r="A59" s="45" t="s">
        <v>345</v>
      </c>
      <c r="B59" s="102">
        <v>297</v>
      </c>
      <c r="C59" s="114" t="s">
        <v>180</v>
      </c>
      <c r="D59" s="114" t="s">
        <v>553</v>
      </c>
      <c r="E59" s="114" t="s">
        <v>165</v>
      </c>
      <c r="F59" s="103"/>
      <c r="G59" s="111">
        <v>10000000</v>
      </c>
      <c r="H59" s="113">
        <v>2023</v>
      </c>
      <c r="I59" s="72" t="s">
        <v>106</v>
      </c>
      <c r="J59" s="119" t="s">
        <v>270</v>
      </c>
      <c r="K59" s="119" t="s">
        <v>416</v>
      </c>
      <c r="L59" s="114" t="s">
        <v>179</v>
      </c>
      <c r="M59" s="121"/>
      <c r="N59" s="108"/>
      <c r="O59" s="155"/>
      <c r="P59" s="158" t="s">
        <v>489</v>
      </c>
    </row>
    <row r="60" spans="1:16" ht="232.5" customHeight="1" x14ac:dyDescent="0.3">
      <c r="A60" s="45" t="s">
        <v>341</v>
      </c>
      <c r="B60" s="102">
        <v>298</v>
      </c>
      <c r="C60" s="114" t="s">
        <v>181</v>
      </c>
      <c r="D60" s="114" t="s">
        <v>490</v>
      </c>
      <c r="E60" s="114" t="s">
        <v>165</v>
      </c>
      <c r="F60" s="103"/>
      <c r="G60" s="111">
        <v>7000000</v>
      </c>
      <c r="H60" s="113">
        <v>2022</v>
      </c>
      <c r="I60" s="72" t="s">
        <v>106</v>
      </c>
      <c r="J60" s="119" t="s">
        <v>272</v>
      </c>
      <c r="K60" s="119"/>
      <c r="L60" s="114" t="s">
        <v>433</v>
      </c>
      <c r="M60" s="121"/>
      <c r="N60" s="108"/>
      <c r="O60" s="155"/>
      <c r="P60" s="158" t="s">
        <v>491</v>
      </c>
    </row>
    <row r="61" spans="1:16" ht="167.25" customHeight="1" x14ac:dyDescent="0.3">
      <c r="A61" s="45" t="s">
        <v>347</v>
      </c>
      <c r="B61" s="102">
        <v>299</v>
      </c>
      <c r="C61" s="114" t="s">
        <v>183</v>
      </c>
      <c r="D61" s="114" t="s">
        <v>207</v>
      </c>
      <c r="E61" s="114" t="s">
        <v>182</v>
      </c>
      <c r="F61" s="103"/>
      <c r="G61" s="111">
        <v>5500000</v>
      </c>
      <c r="H61" s="113">
        <v>2021</v>
      </c>
      <c r="I61" s="72" t="s">
        <v>106</v>
      </c>
      <c r="J61" s="119" t="s">
        <v>274</v>
      </c>
      <c r="K61" s="119" t="s">
        <v>415</v>
      </c>
      <c r="L61" s="114" t="s">
        <v>453</v>
      </c>
      <c r="M61" s="121"/>
      <c r="N61" s="108"/>
      <c r="O61" s="155"/>
      <c r="P61" s="158" t="s">
        <v>751</v>
      </c>
    </row>
    <row r="62" spans="1:16" ht="361.5" customHeight="1" x14ac:dyDescent="0.3">
      <c r="A62" s="45" t="s">
        <v>345</v>
      </c>
      <c r="B62" s="51">
        <v>304</v>
      </c>
      <c r="C62" s="53" t="s">
        <v>186</v>
      </c>
      <c r="D62" s="53" t="s">
        <v>422</v>
      </c>
      <c r="E62" s="53" t="s">
        <v>110</v>
      </c>
      <c r="F62" s="52"/>
      <c r="G62" s="50">
        <v>30000000</v>
      </c>
      <c r="H62" s="56">
        <v>2023</v>
      </c>
      <c r="I62" s="72" t="s">
        <v>106</v>
      </c>
      <c r="J62" s="58" t="s">
        <v>270</v>
      </c>
      <c r="K62" s="58" t="s">
        <v>416</v>
      </c>
      <c r="L62" s="53" t="s">
        <v>359</v>
      </c>
      <c r="M62" s="97"/>
      <c r="N62" s="79"/>
      <c r="O62" s="154"/>
      <c r="P62" s="158" t="s">
        <v>438</v>
      </c>
    </row>
    <row r="63" spans="1:16" ht="183.75" customHeight="1" x14ac:dyDescent="0.3">
      <c r="A63" s="45" t="s">
        <v>342</v>
      </c>
      <c r="B63" s="51">
        <v>305</v>
      </c>
      <c r="C63" s="53" t="s">
        <v>189</v>
      </c>
      <c r="D63" s="53" t="s">
        <v>190</v>
      </c>
      <c r="E63" s="53" t="s">
        <v>110</v>
      </c>
      <c r="F63" s="52"/>
      <c r="G63" s="50">
        <v>50000000</v>
      </c>
      <c r="H63" s="56">
        <v>2021</v>
      </c>
      <c r="I63" s="72" t="s">
        <v>106</v>
      </c>
      <c r="J63" s="58" t="s">
        <v>270</v>
      </c>
      <c r="K63" s="58" t="s">
        <v>417</v>
      </c>
      <c r="L63" s="53" t="s">
        <v>188</v>
      </c>
      <c r="M63" s="97"/>
      <c r="N63" s="79"/>
      <c r="O63" s="154"/>
      <c r="P63" s="158" t="s">
        <v>439</v>
      </c>
    </row>
    <row r="64" spans="1:16" ht="198" customHeight="1" x14ac:dyDescent="0.3">
      <c r="A64" s="45" t="s">
        <v>336</v>
      </c>
      <c r="B64" s="102">
        <v>306</v>
      </c>
      <c r="C64" s="114" t="s">
        <v>184</v>
      </c>
      <c r="D64" s="114" t="s">
        <v>219</v>
      </c>
      <c r="E64" s="114" t="s">
        <v>191</v>
      </c>
      <c r="F64" s="103"/>
      <c r="G64" s="111">
        <v>8000000</v>
      </c>
      <c r="H64" s="113">
        <v>2021</v>
      </c>
      <c r="I64" s="110" t="s">
        <v>782</v>
      </c>
      <c r="J64" s="119" t="s">
        <v>273</v>
      </c>
      <c r="K64" s="124"/>
      <c r="L64" s="114" t="s">
        <v>185</v>
      </c>
      <c r="M64" s="121"/>
      <c r="N64" s="108"/>
      <c r="O64" s="155"/>
      <c r="P64" s="158" t="s">
        <v>434</v>
      </c>
    </row>
    <row r="65" spans="1:16" ht="372" customHeight="1" x14ac:dyDescent="0.3">
      <c r="A65" s="45" t="s">
        <v>680</v>
      </c>
      <c r="B65" s="51">
        <v>313</v>
      </c>
      <c r="C65" s="53" t="s">
        <v>192</v>
      </c>
      <c r="D65" s="53" t="s">
        <v>693</v>
      </c>
      <c r="E65" s="53" t="s">
        <v>138</v>
      </c>
      <c r="F65" s="52"/>
      <c r="G65" s="50">
        <v>40000000</v>
      </c>
      <c r="H65" s="56">
        <v>2021</v>
      </c>
      <c r="I65" s="72" t="s">
        <v>106</v>
      </c>
      <c r="J65" s="58" t="s">
        <v>273</v>
      </c>
      <c r="K65" s="58"/>
      <c r="L65" s="53" t="s">
        <v>735</v>
      </c>
      <c r="M65" s="97"/>
      <c r="N65" s="79"/>
      <c r="O65" s="154"/>
      <c r="P65" s="158" t="s">
        <v>734</v>
      </c>
    </row>
    <row r="66" spans="1:16" ht="375" customHeight="1" x14ac:dyDescent="0.3">
      <c r="A66" s="45" t="s">
        <v>348</v>
      </c>
      <c r="B66" s="51">
        <v>315</v>
      </c>
      <c r="C66" s="53" t="s">
        <v>204</v>
      </c>
      <c r="D66" s="53" t="s">
        <v>692</v>
      </c>
      <c r="E66" s="53" t="s">
        <v>157</v>
      </c>
      <c r="F66" s="52"/>
      <c r="G66" s="50">
        <v>18000000</v>
      </c>
      <c r="H66" s="56">
        <v>2021</v>
      </c>
      <c r="I66" s="72" t="s">
        <v>106</v>
      </c>
      <c r="J66" s="58" t="s">
        <v>274</v>
      </c>
      <c r="K66" s="58" t="s">
        <v>419</v>
      </c>
      <c r="L66" s="53" t="s">
        <v>554</v>
      </c>
      <c r="M66" s="97"/>
      <c r="N66" s="79"/>
      <c r="O66" s="154"/>
      <c r="P66" s="158" t="s">
        <v>752</v>
      </c>
    </row>
    <row r="67" spans="1:16" ht="39.75" customHeight="1" x14ac:dyDescent="0.3">
      <c r="A67" s="45" t="s">
        <v>681</v>
      </c>
      <c r="B67" s="51">
        <v>316</v>
      </c>
      <c r="C67" s="53" t="s">
        <v>206</v>
      </c>
      <c r="D67" s="53" t="s">
        <v>209</v>
      </c>
      <c r="E67" s="53" t="s">
        <v>127</v>
      </c>
      <c r="F67" s="52"/>
      <c r="G67" s="50">
        <v>7000000</v>
      </c>
      <c r="H67" s="56">
        <v>2027</v>
      </c>
      <c r="I67" s="84" t="s">
        <v>107</v>
      </c>
      <c r="J67" s="58" t="s">
        <v>273</v>
      </c>
      <c r="K67" s="58"/>
      <c r="L67" s="53" t="s">
        <v>124</v>
      </c>
      <c r="M67" s="97"/>
      <c r="N67" s="79"/>
      <c r="O67" s="154"/>
      <c r="P67" s="158" t="s">
        <v>354</v>
      </c>
    </row>
    <row r="68" spans="1:16" ht="356.25" customHeight="1" x14ac:dyDescent="0.3">
      <c r="A68" s="45" t="s">
        <v>346</v>
      </c>
      <c r="B68" s="51">
        <v>321</v>
      </c>
      <c r="C68" s="53" t="s">
        <v>580</v>
      </c>
      <c r="D68" s="53" t="s">
        <v>722</v>
      </c>
      <c r="E68" s="53" t="s">
        <v>222</v>
      </c>
      <c r="F68" s="52"/>
      <c r="G68" s="50">
        <v>35000000</v>
      </c>
      <c r="H68" s="56">
        <v>2022</v>
      </c>
      <c r="I68" s="72" t="s">
        <v>107</v>
      </c>
      <c r="J68" s="58" t="s">
        <v>275</v>
      </c>
      <c r="K68" s="58"/>
      <c r="L68" s="53" t="s">
        <v>671</v>
      </c>
      <c r="M68" s="78"/>
      <c r="N68" s="79"/>
      <c r="O68" s="154"/>
      <c r="P68" s="158" t="s">
        <v>668</v>
      </c>
    </row>
    <row r="69" spans="1:16" ht="107.25" customHeight="1" x14ac:dyDescent="0.3">
      <c r="A69" s="45" t="s">
        <v>681</v>
      </c>
      <c r="B69" s="102">
        <v>326</v>
      </c>
      <c r="C69" s="114" t="s">
        <v>232</v>
      </c>
      <c r="D69" s="114" t="s">
        <v>242</v>
      </c>
      <c r="E69" s="114" t="s">
        <v>231</v>
      </c>
      <c r="F69" s="107"/>
      <c r="G69" s="111">
        <v>4000000</v>
      </c>
      <c r="H69" s="113">
        <v>2023</v>
      </c>
      <c r="I69" s="104" t="s">
        <v>107</v>
      </c>
      <c r="J69" s="119" t="s">
        <v>273</v>
      </c>
      <c r="K69" s="119"/>
      <c r="L69" s="106" t="s">
        <v>243</v>
      </c>
      <c r="M69" s="125"/>
      <c r="N69" s="125"/>
      <c r="O69" s="125"/>
      <c r="P69" s="158" t="s">
        <v>465</v>
      </c>
    </row>
    <row r="70" spans="1:16" ht="77.25" customHeight="1" x14ac:dyDescent="0.3">
      <c r="A70" s="45" t="s">
        <v>349</v>
      </c>
      <c r="B70" s="102">
        <v>327</v>
      </c>
      <c r="C70" s="114" t="s">
        <v>244</v>
      </c>
      <c r="D70" s="114" t="s">
        <v>245</v>
      </c>
      <c r="E70" s="114" t="s">
        <v>231</v>
      </c>
      <c r="F70" s="107"/>
      <c r="G70" s="111">
        <v>2000000</v>
      </c>
      <c r="H70" s="113">
        <v>2023</v>
      </c>
      <c r="I70" s="110" t="s">
        <v>106</v>
      </c>
      <c r="J70" s="132" t="s">
        <v>274</v>
      </c>
      <c r="K70" s="132" t="s">
        <v>413</v>
      </c>
      <c r="L70" s="106" t="s">
        <v>233</v>
      </c>
      <c r="M70" s="125"/>
      <c r="N70" s="125"/>
      <c r="O70" s="125"/>
      <c r="P70" s="158" t="s">
        <v>753</v>
      </c>
    </row>
    <row r="71" spans="1:16" ht="129" customHeight="1" x14ac:dyDescent="0.3">
      <c r="A71" s="45" t="s">
        <v>350</v>
      </c>
      <c r="B71" s="92">
        <v>328</v>
      </c>
      <c r="C71" s="53" t="s">
        <v>234</v>
      </c>
      <c r="D71" s="53" t="s">
        <v>235</v>
      </c>
      <c r="E71" s="53" t="s">
        <v>231</v>
      </c>
      <c r="F71" s="78"/>
      <c r="G71" s="50">
        <v>24000000</v>
      </c>
      <c r="H71" s="56">
        <v>2022</v>
      </c>
      <c r="I71" s="71" t="s">
        <v>106</v>
      </c>
      <c r="J71" s="60" t="s">
        <v>274</v>
      </c>
      <c r="K71" s="60" t="s">
        <v>412</v>
      </c>
      <c r="L71" s="48" t="s">
        <v>246</v>
      </c>
      <c r="M71" s="98"/>
      <c r="N71" s="98"/>
      <c r="O71" s="98"/>
      <c r="P71" s="158" t="s">
        <v>754</v>
      </c>
    </row>
    <row r="72" spans="1:16" ht="175.5" customHeight="1" x14ac:dyDescent="0.3">
      <c r="A72" s="45" t="s">
        <v>350</v>
      </c>
      <c r="B72" s="126">
        <v>329</v>
      </c>
      <c r="C72" s="114" t="s">
        <v>236</v>
      </c>
      <c r="D72" s="114" t="s">
        <v>247</v>
      </c>
      <c r="E72" s="114" t="s">
        <v>231</v>
      </c>
      <c r="F72" s="107"/>
      <c r="G72" s="111">
        <v>26000000</v>
      </c>
      <c r="H72" s="113"/>
      <c r="I72" s="110" t="s">
        <v>106</v>
      </c>
      <c r="J72" s="132" t="s">
        <v>274</v>
      </c>
      <c r="K72" s="132" t="s">
        <v>412</v>
      </c>
      <c r="L72" s="106" t="s">
        <v>215</v>
      </c>
      <c r="M72" s="125"/>
      <c r="N72" s="125"/>
      <c r="O72" s="125"/>
      <c r="P72" s="158" t="s">
        <v>755</v>
      </c>
    </row>
    <row r="73" spans="1:16" ht="122.25" customHeight="1" x14ac:dyDescent="0.3">
      <c r="A73" s="45" t="s">
        <v>345</v>
      </c>
      <c r="B73" s="126">
        <v>331</v>
      </c>
      <c r="C73" s="114" t="s">
        <v>440</v>
      </c>
      <c r="D73" s="114" t="s">
        <v>248</v>
      </c>
      <c r="E73" s="114" t="s">
        <v>231</v>
      </c>
      <c r="F73" s="107"/>
      <c r="G73" s="111">
        <v>15000000</v>
      </c>
      <c r="H73" s="113">
        <v>2021</v>
      </c>
      <c r="I73" s="72" t="s">
        <v>106</v>
      </c>
      <c r="J73" s="132" t="s">
        <v>270</v>
      </c>
      <c r="K73" s="132" t="s">
        <v>416</v>
      </c>
      <c r="L73" s="106" t="s">
        <v>249</v>
      </c>
      <c r="M73" s="125"/>
      <c r="N73" s="125"/>
      <c r="O73" s="125"/>
      <c r="P73" s="158" t="s">
        <v>441</v>
      </c>
    </row>
    <row r="74" spans="1:16" ht="54.75" customHeight="1" x14ac:dyDescent="0.3">
      <c r="A74" s="45" t="s">
        <v>345</v>
      </c>
      <c r="B74" s="126">
        <v>332</v>
      </c>
      <c r="C74" s="114" t="s">
        <v>237</v>
      </c>
      <c r="D74" s="114" t="s">
        <v>250</v>
      </c>
      <c r="E74" s="114" t="s">
        <v>231</v>
      </c>
      <c r="F74" s="107"/>
      <c r="G74" s="111">
        <v>3000000</v>
      </c>
      <c r="H74" s="113">
        <v>2021</v>
      </c>
      <c r="I74" s="72" t="s">
        <v>106</v>
      </c>
      <c r="J74" s="132" t="s">
        <v>270</v>
      </c>
      <c r="K74" s="132" t="s">
        <v>416</v>
      </c>
      <c r="L74" s="106" t="s">
        <v>177</v>
      </c>
      <c r="M74" s="125"/>
      <c r="N74" s="125"/>
      <c r="O74" s="125"/>
      <c r="P74" s="158" t="s">
        <v>442</v>
      </c>
    </row>
    <row r="75" spans="1:16" ht="75" customHeight="1" x14ac:dyDescent="0.3">
      <c r="A75" s="45" t="s">
        <v>679</v>
      </c>
      <c r="B75" s="92">
        <v>334</v>
      </c>
      <c r="C75" s="53" t="s">
        <v>238</v>
      </c>
      <c r="D75" s="53" t="s">
        <v>251</v>
      </c>
      <c r="E75" s="53" t="s">
        <v>231</v>
      </c>
      <c r="F75" s="78"/>
      <c r="G75" s="50">
        <v>7000000</v>
      </c>
      <c r="H75" s="56">
        <v>2022</v>
      </c>
      <c r="I75" s="73" t="s">
        <v>106</v>
      </c>
      <c r="J75" s="161" t="s">
        <v>272</v>
      </c>
      <c r="K75" s="161"/>
      <c r="L75" s="48" t="s">
        <v>211</v>
      </c>
      <c r="M75" s="98"/>
      <c r="N75" s="98"/>
      <c r="O75" s="98"/>
      <c r="P75" s="158" t="s">
        <v>443</v>
      </c>
    </row>
    <row r="76" spans="1:16" ht="96.75" customHeight="1" x14ac:dyDescent="0.3">
      <c r="A76" s="45" t="s">
        <v>349</v>
      </c>
      <c r="B76" s="92">
        <v>335</v>
      </c>
      <c r="C76" s="53" t="s">
        <v>239</v>
      </c>
      <c r="D76" s="53" t="s">
        <v>252</v>
      </c>
      <c r="E76" s="53" t="s">
        <v>231</v>
      </c>
      <c r="F76" s="78"/>
      <c r="G76" s="50">
        <v>6000000</v>
      </c>
      <c r="H76" s="56">
        <v>2021</v>
      </c>
      <c r="I76" s="73" t="s">
        <v>106</v>
      </c>
      <c r="J76" s="161" t="s">
        <v>274</v>
      </c>
      <c r="K76" s="161" t="s">
        <v>413</v>
      </c>
      <c r="L76" s="48" t="s">
        <v>253</v>
      </c>
      <c r="M76" s="98"/>
      <c r="N76" s="98"/>
      <c r="O76" s="98"/>
      <c r="P76" s="158" t="s">
        <v>756</v>
      </c>
    </row>
    <row r="77" spans="1:16" ht="108" customHeight="1" x14ac:dyDescent="0.3">
      <c r="A77" s="45" t="s">
        <v>349</v>
      </c>
      <c r="B77" s="92">
        <v>336</v>
      </c>
      <c r="C77" s="53" t="s">
        <v>240</v>
      </c>
      <c r="D77" s="53" t="s">
        <v>254</v>
      </c>
      <c r="E77" s="53" t="s">
        <v>231</v>
      </c>
      <c r="F77" s="78"/>
      <c r="G77" s="50">
        <v>6000000</v>
      </c>
      <c r="H77" s="56">
        <v>2023</v>
      </c>
      <c r="I77" s="73" t="s">
        <v>106</v>
      </c>
      <c r="J77" s="161" t="s">
        <v>274</v>
      </c>
      <c r="K77" s="161" t="s">
        <v>413</v>
      </c>
      <c r="L77" s="48" t="s">
        <v>241</v>
      </c>
      <c r="M77" s="98"/>
      <c r="N77" s="98"/>
      <c r="O77" s="98"/>
      <c r="P77" s="158" t="s">
        <v>757</v>
      </c>
    </row>
    <row r="78" spans="1:16" ht="57" customHeight="1" x14ac:dyDescent="0.3">
      <c r="A78" s="45" t="s">
        <v>681</v>
      </c>
      <c r="B78" s="92">
        <v>344</v>
      </c>
      <c r="C78" s="48" t="s">
        <v>264</v>
      </c>
      <c r="D78" s="53" t="s">
        <v>351</v>
      </c>
      <c r="E78" s="53" t="s">
        <v>263</v>
      </c>
      <c r="F78" s="78"/>
      <c r="G78" s="50">
        <v>4700000</v>
      </c>
      <c r="H78" s="56">
        <v>2021</v>
      </c>
      <c r="I78" s="84" t="s">
        <v>107</v>
      </c>
      <c r="J78" s="58" t="s">
        <v>273</v>
      </c>
      <c r="K78" s="58"/>
      <c r="L78" s="48" t="s">
        <v>116</v>
      </c>
      <c r="M78" s="98"/>
      <c r="N78" s="98"/>
      <c r="O78" s="98"/>
      <c r="P78" s="158"/>
    </row>
    <row r="79" spans="1:16" ht="79.5" customHeight="1" x14ac:dyDescent="0.3">
      <c r="A79" s="45" t="s">
        <v>350</v>
      </c>
      <c r="B79" s="92">
        <v>346</v>
      </c>
      <c r="C79" s="48" t="s">
        <v>265</v>
      </c>
      <c r="D79" s="53" t="s">
        <v>267</v>
      </c>
      <c r="E79" s="53" t="s">
        <v>263</v>
      </c>
      <c r="F79" s="78"/>
      <c r="G79" s="50">
        <v>20000000</v>
      </c>
      <c r="H79" s="56">
        <v>2022</v>
      </c>
      <c r="I79" s="72" t="s">
        <v>106</v>
      </c>
      <c r="J79" s="161" t="s">
        <v>274</v>
      </c>
      <c r="K79" s="161" t="s">
        <v>412</v>
      </c>
      <c r="L79" s="48" t="s">
        <v>266</v>
      </c>
      <c r="M79" s="98"/>
      <c r="N79" s="98"/>
      <c r="O79" s="98"/>
      <c r="P79" s="158" t="s">
        <v>758</v>
      </c>
    </row>
    <row r="80" spans="1:16" ht="114" customHeight="1" x14ac:dyDescent="0.3">
      <c r="A80" s="45" t="s">
        <v>348</v>
      </c>
      <c r="B80" s="92">
        <v>347</v>
      </c>
      <c r="C80" s="48" t="s">
        <v>287</v>
      </c>
      <c r="D80" s="53" t="s">
        <v>279</v>
      </c>
      <c r="E80" s="53" t="s">
        <v>119</v>
      </c>
      <c r="F80" s="78"/>
      <c r="G80" s="50">
        <v>4000000</v>
      </c>
      <c r="H80" s="56">
        <v>2022</v>
      </c>
      <c r="I80" s="72" t="s">
        <v>106</v>
      </c>
      <c r="J80" s="161" t="s">
        <v>274</v>
      </c>
      <c r="K80" s="161" t="s">
        <v>419</v>
      </c>
      <c r="L80" s="48" t="s">
        <v>280</v>
      </c>
      <c r="M80" s="98"/>
      <c r="N80" s="98"/>
      <c r="O80" s="98"/>
      <c r="P80" s="158" t="s">
        <v>759</v>
      </c>
    </row>
    <row r="81" spans="1:16" ht="157.5" customHeight="1" x14ac:dyDescent="0.3">
      <c r="A81" s="45" t="s">
        <v>678</v>
      </c>
      <c r="B81" s="92">
        <v>348</v>
      </c>
      <c r="C81" s="48" t="s">
        <v>281</v>
      </c>
      <c r="D81" s="53" t="s">
        <v>367</v>
      </c>
      <c r="E81" s="53" t="s">
        <v>284</v>
      </c>
      <c r="F81" s="78"/>
      <c r="G81" s="50">
        <v>13609500</v>
      </c>
      <c r="H81" s="56">
        <v>2022</v>
      </c>
      <c r="I81" s="98" t="s">
        <v>125</v>
      </c>
      <c r="J81" s="161" t="s">
        <v>274</v>
      </c>
      <c r="K81" s="161"/>
      <c r="L81" s="48" t="s">
        <v>283</v>
      </c>
      <c r="M81" s="98"/>
      <c r="N81" s="99"/>
      <c r="O81" s="98"/>
      <c r="P81" s="158" t="s">
        <v>760</v>
      </c>
    </row>
    <row r="82" spans="1:16" ht="147" customHeight="1" x14ac:dyDescent="0.3">
      <c r="A82" s="45" t="s">
        <v>678</v>
      </c>
      <c r="B82" s="92">
        <v>349</v>
      </c>
      <c r="C82" s="48" t="s">
        <v>282</v>
      </c>
      <c r="D82" s="53" t="s">
        <v>366</v>
      </c>
      <c r="E82" s="53" t="s">
        <v>154</v>
      </c>
      <c r="F82" s="78"/>
      <c r="G82" s="50">
        <v>14238500</v>
      </c>
      <c r="H82" s="56">
        <v>2022</v>
      </c>
      <c r="I82" s="98" t="s">
        <v>125</v>
      </c>
      <c r="J82" s="161" t="s">
        <v>274</v>
      </c>
      <c r="K82" s="161"/>
      <c r="L82" s="48" t="s">
        <v>283</v>
      </c>
      <c r="M82" s="98"/>
      <c r="N82" s="99"/>
      <c r="O82" s="98"/>
      <c r="P82" s="158" t="s">
        <v>761</v>
      </c>
    </row>
    <row r="83" spans="1:16" ht="265.5" customHeight="1" x14ac:dyDescent="0.3">
      <c r="A83" s="90" t="s">
        <v>341</v>
      </c>
      <c r="B83" s="93">
        <v>352</v>
      </c>
      <c r="C83" s="69" t="s">
        <v>591</v>
      </c>
      <c r="D83" s="80" t="s">
        <v>592</v>
      </c>
      <c r="E83" s="80" t="s">
        <v>222</v>
      </c>
      <c r="F83" s="81"/>
      <c r="G83" s="82">
        <v>32000000</v>
      </c>
      <c r="H83" s="83">
        <v>2022</v>
      </c>
      <c r="I83" s="135" t="s">
        <v>106</v>
      </c>
      <c r="J83" s="136" t="s">
        <v>272</v>
      </c>
      <c r="K83" s="136"/>
      <c r="L83" s="69" t="s">
        <v>598</v>
      </c>
      <c r="M83" s="100"/>
      <c r="N83" s="101"/>
      <c r="O83" s="100"/>
      <c r="P83" s="159" t="s">
        <v>597</v>
      </c>
    </row>
    <row r="84" spans="1:16" ht="126.75" customHeight="1" x14ac:dyDescent="0.3">
      <c r="A84" s="90" t="s">
        <v>350</v>
      </c>
      <c r="B84" s="51">
        <v>353</v>
      </c>
      <c r="C84" s="49" t="s">
        <v>293</v>
      </c>
      <c r="D84" s="48" t="s">
        <v>294</v>
      </c>
      <c r="E84" s="48" t="s">
        <v>108</v>
      </c>
      <c r="F84" s="81"/>
      <c r="G84" s="82">
        <v>35000000</v>
      </c>
      <c r="H84" s="83">
        <v>2024</v>
      </c>
      <c r="I84" s="100" t="s">
        <v>106</v>
      </c>
      <c r="J84" s="136" t="s">
        <v>274</v>
      </c>
      <c r="K84" s="136" t="s">
        <v>412</v>
      </c>
      <c r="L84" s="69" t="s">
        <v>211</v>
      </c>
      <c r="M84" s="100"/>
      <c r="N84" s="101"/>
      <c r="O84" s="100"/>
      <c r="P84" s="159" t="s">
        <v>762</v>
      </c>
    </row>
    <row r="85" spans="1:16" ht="115.5" customHeight="1" x14ac:dyDescent="0.3">
      <c r="A85" s="90" t="s">
        <v>337</v>
      </c>
      <c r="B85" s="93">
        <v>358</v>
      </c>
      <c r="C85" s="69" t="s">
        <v>299</v>
      </c>
      <c r="D85" s="80" t="s">
        <v>298</v>
      </c>
      <c r="E85" s="80" t="s">
        <v>138</v>
      </c>
      <c r="F85" s="81"/>
      <c r="G85" s="82">
        <v>12000000</v>
      </c>
      <c r="H85" s="83">
        <v>2022</v>
      </c>
      <c r="I85" s="135" t="s">
        <v>106</v>
      </c>
      <c r="J85" s="136" t="s">
        <v>271</v>
      </c>
      <c r="K85" s="136" t="s">
        <v>420</v>
      </c>
      <c r="L85" s="69" t="s">
        <v>124</v>
      </c>
      <c r="M85" s="100"/>
      <c r="N85" s="101"/>
      <c r="O85" s="100"/>
      <c r="P85" s="159" t="s">
        <v>302</v>
      </c>
    </row>
    <row r="86" spans="1:16" ht="71.25" customHeight="1" x14ac:dyDescent="0.3">
      <c r="A86" s="90" t="s">
        <v>337</v>
      </c>
      <c r="B86" s="93">
        <v>359</v>
      </c>
      <c r="C86" s="69" t="s">
        <v>300</v>
      </c>
      <c r="D86" s="80" t="s">
        <v>301</v>
      </c>
      <c r="E86" s="80" t="s">
        <v>138</v>
      </c>
      <c r="F86" s="81"/>
      <c r="G86" s="82">
        <v>2000000</v>
      </c>
      <c r="H86" s="83">
        <v>2022</v>
      </c>
      <c r="I86" s="135" t="s">
        <v>106</v>
      </c>
      <c r="J86" s="136" t="s">
        <v>271</v>
      </c>
      <c r="K86" s="136" t="s">
        <v>420</v>
      </c>
      <c r="L86" s="69" t="s">
        <v>124</v>
      </c>
      <c r="M86" s="100"/>
      <c r="N86" s="101"/>
      <c r="O86" s="100"/>
      <c r="P86" s="159" t="s">
        <v>302</v>
      </c>
    </row>
    <row r="87" spans="1:16" ht="62.25" customHeight="1" x14ac:dyDescent="0.3">
      <c r="A87" s="90" t="s">
        <v>337</v>
      </c>
      <c r="B87" s="92">
        <v>360</v>
      </c>
      <c r="C87" s="69" t="s">
        <v>303</v>
      </c>
      <c r="D87" s="53" t="s">
        <v>304</v>
      </c>
      <c r="E87" s="80" t="s">
        <v>138</v>
      </c>
      <c r="F87" s="78"/>
      <c r="G87" s="50">
        <v>1900000</v>
      </c>
      <c r="H87" s="56">
        <v>2022</v>
      </c>
      <c r="I87" s="162" t="s">
        <v>106</v>
      </c>
      <c r="J87" s="161" t="s">
        <v>271</v>
      </c>
      <c r="K87" s="136" t="s">
        <v>420</v>
      </c>
      <c r="L87" s="69" t="s">
        <v>124</v>
      </c>
      <c r="M87" s="98"/>
      <c r="N87" s="99"/>
      <c r="O87" s="98"/>
      <c r="P87" s="159" t="s">
        <v>302</v>
      </c>
    </row>
    <row r="88" spans="1:16" ht="98.25" customHeight="1" x14ac:dyDescent="0.3">
      <c r="A88" s="90" t="s">
        <v>337</v>
      </c>
      <c r="B88" s="93">
        <v>361</v>
      </c>
      <c r="C88" s="69" t="s">
        <v>305</v>
      </c>
      <c r="D88" s="80" t="s">
        <v>306</v>
      </c>
      <c r="E88" s="80" t="s">
        <v>138</v>
      </c>
      <c r="F88" s="81"/>
      <c r="G88" s="82">
        <v>2000000</v>
      </c>
      <c r="H88" s="83">
        <v>2022</v>
      </c>
      <c r="I88" s="135" t="s">
        <v>106</v>
      </c>
      <c r="J88" s="136" t="s">
        <v>271</v>
      </c>
      <c r="K88" s="136" t="s">
        <v>420</v>
      </c>
      <c r="L88" s="69" t="s">
        <v>124</v>
      </c>
      <c r="M88" s="100"/>
      <c r="N88" s="101"/>
      <c r="O88" s="100"/>
      <c r="P88" s="159" t="s">
        <v>302</v>
      </c>
    </row>
    <row r="89" spans="1:16" ht="126.75" customHeight="1" x14ac:dyDescent="0.3">
      <c r="A89" s="90" t="s">
        <v>337</v>
      </c>
      <c r="B89" s="93">
        <v>362</v>
      </c>
      <c r="C89" s="69" t="s">
        <v>307</v>
      </c>
      <c r="D89" s="80" t="s">
        <v>308</v>
      </c>
      <c r="E89" s="80" t="s">
        <v>138</v>
      </c>
      <c r="F89" s="81"/>
      <c r="G89" s="82">
        <v>4500000</v>
      </c>
      <c r="H89" s="83">
        <v>2022</v>
      </c>
      <c r="I89" s="135" t="s">
        <v>106</v>
      </c>
      <c r="J89" s="136" t="s">
        <v>271</v>
      </c>
      <c r="K89" s="136" t="s">
        <v>420</v>
      </c>
      <c r="L89" s="69" t="s">
        <v>124</v>
      </c>
      <c r="M89" s="100"/>
      <c r="N89" s="101"/>
      <c r="O89" s="100"/>
      <c r="P89" s="159" t="s">
        <v>302</v>
      </c>
    </row>
    <row r="90" spans="1:16" ht="99" customHeight="1" x14ac:dyDescent="0.3">
      <c r="A90" s="90" t="s">
        <v>337</v>
      </c>
      <c r="B90" s="93">
        <v>363</v>
      </c>
      <c r="C90" s="69" t="s">
        <v>309</v>
      </c>
      <c r="D90" s="80" t="s">
        <v>310</v>
      </c>
      <c r="E90" s="80" t="s">
        <v>138</v>
      </c>
      <c r="F90" s="81"/>
      <c r="G90" s="82">
        <v>2200000</v>
      </c>
      <c r="H90" s="83">
        <v>2022</v>
      </c>
      <c r="I90" s="135" t="s">
        <v>106</v>
      </c>
      <c r="J90" s="136" t="s">
        <v>271</v>
      </c>
      <c r="K90" s="136" t="s">
        <v>420</v>
      </c>
      <c r="L90" s="69" t="s">
        <v>124</v>
      </c>
      <c r="M90" s="100"/>
      <c r="N90" s="101"/>
      <c r="O90" s="100"/>
      <c r="P90" s="159" t="s">
        <v>302</v>
      </c>
    </row>
    <row r="91" spans="1:16" ht="147.75" customHeight="1" x14ac:dyDescent="0.3">
      <c r="A91" s="90" t="s">
        <v>337</v>
      </c>
      <c r="B91" s="93">
        <v>364</v>
      </c>
      <c r="C91" s="69" t="s">
        <v>311</v>
      </c>
      <c r="D91" s="80" t="s">
        <v>312</v>
      </c>
      <c r="E91" s="80" t="s">
        <v>138</v>
      </c>
      <c r="F91" s="81"/>
      <c r="G91" s="82">
        <v>5200000</v>
      </c>
      <c r="H91" s="83">
        <v>2021</v>
      </c>
      <c r="I91" s="135" t="s">
        <v>106</v>
      </c>
      <c r="J91" s="136" t="s">
        <v>271</v>
      </c>
      <c r="K91" s="136" t="s">
        <v>420</v>
      </c>
      <c r="L91" s="69" t="s">
        <v>124</v>
      </c>
      <c r="M91" s="100"/>
      <c r="N91" s="101"/>
      <c r="O91" s="100"/>
      <c r="P91" s="159" t="s">
        <v>302</v>
      </c>
    </row>
    <row r="92" spans="1:16" ht="120" customHeight="1" x14ac:dyDescent="0.3">
      <c r="A92" s="90" t="s">
        <v>337</v>
      </c>
      <c r="B92" s="93">
        <v>365</v>
      </c>
      <c r="C92" s="69" t="s">
        <v>313</v>
      </c>
      <c r="D92" s="80" t="s">
        <v>314</v>
      </c>
      <c r="E92" s="80" t="s">
        <v>138</v>
      </c>
      <c r="F92" s="81"/>
      <c r="G92" s="82">
        <v>3500000</v>
      </c>
      <c r="H92" s="83">
        <v>2025</v>
      </c>
      <c r="I92" s="100" t="s">
        <v>106</v>
      </c>
      <c r="J92" s="136" t="s">
        <v>271</v>
      </c>
      <c r="K92" s="136" t="s">
        <v>420</v>
      </c>
      <c r="L92" s="69" t="s">
        <v>124</v>
      </c>
      <c r="M92" s="100"/>
      <c r="N92" s="101"/>
      <c r="O92" s="100"/>
      <c r="P92" s="159" t="s">
        <v>435</v>
      </c>
    </row>
    <row r="93" spans="1:16" ht="118.5" customHeight="1" x14ac:dyDescent="0.3">
      <c r="A93" s="90" t="s">
        <v>337</v>
      </c>
      <c r="B93" s="93">
        <v>366</v>
      </c>
      <c r="C93" s="69" t="s">
        <v>315</v>
      </c>
      <c r="D93" s="80" t="s">
        <v>316</v>
      </c>
      <c r="E93" s="80" t="s">
        <v>138</v>
      </c>
      <c r="F93" s="81"/>
      <c r="G93" s="82">
        <v>5200000</v>
      </c>
      <c r="H93" s="83">
        <v>2021</v>
      </c>
      <c r="I93" s="100" t="s">
        <v>106</v>
      </c>
      <c r="J93" s="136" t="s">
        <v>271</v>
      </c>
      <c r="K93" s="136" t="s">
        <v>420</v>
      </c>
      <c r="L93" s="69" t="s">
        <v>124</v>
      </c>
      <c r="M93" s="100"/>
      <c r="N93" s="101"/>
      <c r="O93" s="100"/>
      <c r="P93" s="159" t="s">
        <v>302</v>
      </c>
    </row>
    <row r="94" spans="1:16" ht="165.75" customHeight="1" x14ac:dyDescent="0.3">
      <c r="A94" s="90" t="s">
        <v>338</v>
      </c>
      <c r="B94" s="93">
        <v>367</v>
      </c>
      <c r="C94" s="69" t="s">
        <v>317</v>
      </c>
      <c r="D94" s="80" t="s">
        <v>318</v>
      </c>
      <c r="E94" s="80" t="s">
        <v>138</v>
      </c>
      <c r="F94" s="81"/>
      <c r="G94" s="82">
        <v>40000000</v>
      </c>
      <c r="H94" s="83">
        <v>2021</v>
      </c>
      <c r="I94" s="135" t="s">
        <v>106</v>
      </c>
      <c r="J94" s="136" t="s">
        <v>271</v>
      </c>
      <c r="K94" s="136" t="s">
        <v>420</v>
      </c>
      <c r="L94" s="69" t="s">
        <v>319</v>
      </c>
      <c r="M94" s="100"/>
      <c r="N94" s="101"/>
      <c r="O94" s="100"/>
      <c r="P94" s="159" t="s">
        <v>763</v>
      </c>
    </row>
    <row r="95" spans="1:16" ht="91.5" customHeight="1" x14ac:dyDescent="0.3">
      <c r="A95" s="90" t="s">
        <v>337</v>
      </c>
      <c r="B95" s="93">
        <v>368</v>
      </c>
      <c r="C95" s="69" t="s">
        <v>320</v>
      </c>
      <c r="D95" s="80" t="s">
        <v>321</v>
      </c>
      <c r="E95" s="80" t="s">
        <v>138</v>
      </c>
      <c r="F95" s="81"/>
      <c r="G95" s="82">
        <v>3500000</v>
      </c>
      <c r="H95" s="83">
        <v>2021</v>
      </c>
      <c r="I95" s="135" t="s">
        <v>106</v>
      </c>
      <c r="J95" s="136" t="s">
        <v>271</v>
      </c>
      <c r="K95" s="136" t="s">
        <v>420</v>
      </c>
      <c r="L95" s="69" t="s">
        <v>124</v>
      </c>
      <c r="M95" s="100"/>
      <c r="N95" s="101"/>
      <c r="O95" s="100"/>
      <c r="P95" s="159" t="s">
        <v>302</v>
      </c>
    </row>
    <row r="96" spans="1:16" ht="102" customHeight="1" x14ac:dyDescent="0.3">
      <c r="A96" s="90" t="s">
        <v>337</v>
      </c>
      <c r="B96" s="127">
        <v>369</v>
      </c>
      <c r="C96" s="128" t="s">
        <v>322</v>
      </c>
      <c r="D96" s="115" t="s">
        <v>323</v>
      </c>
      <c r="E96" s="115" t="s">
        <v>138</v>
      </c>
      <c r="F96" s="116"/>
      <c r="G96" s="117">
        <v>2500000</v>
      </c>
      <c r="H96" s="118">
        <v>2022</v>
      </c>
      <c r="I96" s="129" t="s">
        <v>106</v>
      </c>
      <c r="J96" s="133" t="s">
        <v>271</v>
      </c>
      <c r="K96" s="133" t="s">
        <v>420</v>
      </c>
      <c r="L96" s="128" t="s">
        <v>325</v>
      </c>
      <c r="M96" s="129"/>
      <c r="N96" s="130"/>
      <c r="O96" s="129"/>
      <c r="P96" s="159" t="s">
        <v>436</v>
      </c>
    </row>
    <row r="97" spans="1:16" ht="104.25" customHeight="1" x14ac:dyDescent="0.3">
      <c r="A97" s="90" t="s">
        <v>337</v>
      </c>
      <c r="B97" s="93">
        <v>370</v>
      </c>
      <c r="C97" s="69" t="s">
        <v>326</v>
      </c>
      <c r="D97" s="80" t="s">
        <v>327</v>
      </c>
      <c r="E97" s="80" t="s">
        <v>138</v>
      </c>
      <c r="F97" s="81"/>
      <c r="G97" s="82">
        <v>3500000</v>
      </c>
      <c r="H97" s="83">
        <v>2022</v>
      </c>
      <c r="I97" s="135" t="s">
        <v>106</v>
      </c>
      <c r="J97" s="136" t="s">
        <v>271</v>
      </c>
      <c r="K97" s="136" t="s">
        <v>420</v>
      </c>
      <c r="L97" s="69" t="s">
        <v>124</v>
      </c>
      <c r="M97" s="100"/>
      <c r="N97" s="101"/>
      <c r="O97" s="100"/>
      <c r="P97" s="159" t="s">
        <v>324</v>
      </c>
    </row>
    <row r="98" spans="1:16" ht="209.25" customHeight="1" x14ac:dyDescent="0.3">
      <c r="A98" s="90" t="s">
        <v>681</v>
      </c>
      <c r="B98" s="127">
        <v>371</v>
      </c>
      <c r="C98" s="128" t="s">
        <v>511</v>
      </c>
      <c r="D98" s="115" t="s">
        <v>512</v>
      </c>
      <c r="E98" s="115" t="s">
        <v>138</v>
      </c>
      <c r="F98" s="116"/>
      <c r="G98" s="117">
        <v>1500000</v>
      </c>
      <c r="H98" s="118">
        <v>2021</v>
      </c>
      <c r="I98" s="129" t="s">
        <v>107</v>
      </c>
      <c r="J98" s="133" t="s">
        <v>273</v>
      </c>
      <c r="K98" s="134"/>
      <c r="L98" s="128" t="s">
        <v>285</v>
      </c>
      <c r="M98" s="129"/>
      <c r="N98" s="130"/>
      <c r="O98" s="129"/>
      <c r="P98" s="159" t="s">
        <v>515</v>
      </c>
    </row>
    <row r="99" spans="1:16" ht="388.5" customHeight="1" thickBot="1" x14ac:dyDescent="0.35">
      <c r="A99" s="94" t="s">
        <v>341</v>
      </c>
      <c r="B99" s="148">
        <v>376</v>
      </c>
      <c r="C99" s="149" t="s">
        <v>352</v>
      </c>
      <c r="D99" s="140" t="s">
        <v>619</v>
      </c>
      <c r="E99" s="140" t="s">
        <v>115</v>
      </c>
      <c r="F99" s="146"/>
      <c r="G99" s="142">
        <v>35000000</v>
      </c>
      <c r="H99" s="143">
        <v>2022</v>
      </c>
      <c r="I99" s="150" t="s">
        <v>106</v>
      </c>
      <c r="J99" s="151" t="s">
        <v>272</v>
      </c>
      <c r="K99" s="151"/>
      <c r="L99" s="149" t="s">
        <v>353</v>
      </c>
      <c r="M99" s="150"/>
      <c r="N99" s="152"/>
      <c r="O99" s="150"/>
      <c r="P99" s="160" t="s">
        <v>618</v>
      </c>
    </row>
    <row r="100" spans="1:16" ht="198" customHeight="1" x14ac:dyDescent="0.3">
      <c r="A100" s="90" t="s">
        <v>681</v>
      </c>
      <c r="B100" s="127">
        <v>377</v>
      </c>
      <c r="C100" s="128" t="s">
        <v>458</v>
      </c>
      <c r="D100" s="115" t="s">
        <v>454</v>
      </c>
      <c r="E100" s="115" t="s">
        <v>356</v>
      </c>
      <c r="F100" s="116"/>
      <c r="G100" s="117">
        <v>60000000</v>
      </c>
      <c r="H100" s="118">
        <v>2022</v>
      </c>
      <c r="I100" s="129" t="s">
        <v>107</v>
      </c>
      <c r="J100" s="133" t="s">
        <v>273</v>
      </c>
      <c r="K100" s="133"/>
      <c r="L100" s="128" t="s">
        <v>187</v>
      </c>
      <c r="M100" s="129"/>
      <c r="N100" s="130"/>
      <c r="O100" s="129"/>
      <c r="P100" s="159" t="s">
        <v>455</v>
      </c>
    </row>
    <row r="101" spans="1:16" ht="180" customHeight="1" x14ac:dyDescent="0.3">
      <c r="A101" s="90" t="s">
        <v>337</v>
      </c>
      <c r="B101" s="127">
        <v>378</v>
      </c>
      <c r="C101" s="128" t="s">
        <v>457</v>
      </c>
      <c r="D101" s="115" t="s">
        <v>555</v>
      </c>
      <c r="E101" s="115" t="s">
        <v>356</v>
      </c>
      <c r="F101" s="116"/>
      <c r="G101" s="117">
        <v>18000000</v>
      </c>
      <c r="H101" s="118">
        <v>2021</v>
      </c>
      <c r="I101" s="129" t="s">
        <v>106</v>
      </c>
      <c r="J101" s="133" t="s">
        <v>271</v>
      </c>
      <c r="K101" s="133" t="s">
        <v>425</v>
      </c>
      <c r="L101" s="128" t="s">
        <v>556</v>
      </c>
      <c r="M101" s="129"/>
      <c r="N101" s="130"/>
      <c r="O101" s="129"/>
      <c r="P101" s="159" t="s">
        <v>456</v>
      </c>
    </row>
    <row r="102" spans="1:16" ht="381" customHeight="1" x14ac:dyDescent="0.3">
      <c r="A102" s="90" t="s">
        <v>336</v>
      </c>
      <c r="B102" s="127">
        <v>380</v>
      </c>
      <c r="C102" s="128" t="s">
        <v>360</v>
      </c>
      <c r="D102" s="115" t="s">
        <v>561</v>
      </c>
      <c r="E102" s="115" t="s">
        <v>361</v>
      </c>
      <c r="F102" s="116"/>
      <c r="G102" s="117">
        <v>25000000</v>
      </c>
      <c r="H102" s="118">
        <v>2023</v>
      </c>
      <c r="I102" s="129" t="s">
        <v>426</v>
      </c>
      <c r="J102" s="133" t="s">
        <v>273</v>
      </c>
      <c r="K102" s="133"/>
      <c r="L102" s="128" t="s">
        <v>362</v>
      </c>
      <c r="M102" s="129"/>
      <c r="N102" s="130"/>
      <c r="O102" s="129"/>
      <c r="P102" s="159" t="s">
        <v>540</v>
      </c>
    </row>
    <row r="103" spans="1:16" ht="345" customHeight="1" x14ac:dyDescent="0.3">
      <c r="A103" s="90" t="s">
        <v>336</v>
      </c>
      <c r="B103" s="127">
        <v>381</v>
      </c>
      <c r="C103" s="128" t="s">
        <v>557</v>
      </c>
      <c r="D103" s="115" t="s">
        <v>538</v>
      </c>
      <c r="E103" s="115" t="s">
        <v>361</v>
      </c>
      <c r="F103" s="116"/>
      <c r="G103" s="117">
        <v>15000000</v>
      </c>
      <c r="H103" s="118">
        <v>2024</v>
      </c>
      <c r="I103" s="129" t="s">
        <v>536</v>
      </c>
      <c r="J103" s="133" t="s">
        <v>273</v>
      </c>
      <c r="K103" s="133"/>
      <c r="L103" s="128" t="s">
        <v>539</v>
      </c>
      <c r="M103" s="129"/>
      <c r="N103" s="130"/>
      <c r="O103" s="129"/>
      <c r="P103" s="159" t="s">
        <v>533</v>
      </c>
    </row>
    <row r="104" spans="1:16" ht="409.5" customHeight="1" x14ac:dyDescent="0.3">
      <c r="A104" s="90" t="s">
        <v>336</v>
      </c>
      <c r="B104" s="127">
        <v>382</v>
      </c>
      <c r="C104" s="128" t="s">
        <v>363</v>
      </c>
      <c r="D104" s="115" t="s">
        <v>535</v>
      </c>
      <c r="E104" s="115" t="s">
        <v>361</v>
      </c>
      <c r="F104" s="116"/>
      <c r="G104" s="117">
        <v>35000000</v>
      </c>
      <c r="H104" s="118">
        <v>2023</v>
      </c>
      <c r="I104" s="129" t="s">
        <v>536</v>
      </c>
      <c r="J104" s="133" t="s">
        <v>677</v>
      </c>
      <c r="K104" s="133"/>
      <c r="L104" s="128" t="s">
        <v>558</v>
      </c>
      <c r="M104" s="129"/>
      <c r="N104" s="130"/>
      <c r="O104" s="129"/>
      <c r="P104" s="159" t="s">
        <v>534</v>
      </c>
    </row>
    <row r="105" spans="1:16" ht="234.75" customHeight="1" x14ac:dyDescent="0.3">
      <c r="A105" s="90" t="s">
        <v>338</v>
      </c>
      <c r="B105" s="93">
        <v>383</v>
      </c>
      <c r="C105" s="69" t="s">
        <v>364</v>
      </c>
      <c r="D105" s="80" t="s">
        <v>537</v>
      </c>
      <c r="E105" s="80" t="s">
        <v>361</v>
      </c>
      <c r="F105" s="81"/>
      <c r="G105" s="82">
        <v>20000000</v>
      </c>
      <c r="H105" s="83">
        <v>2023</v>
      </c>
      <c r="I105" s="100" t="s">
        <v>106</v>
      </c>
      <c r="J105" s="136" t="s">
        <v>271</v>
      </c>
      <c r="K105" s="136" t="s">
        <v>420</v>
      </c>
      <c r="L105" s="69" t="s">
        <v>365</v>
      </c>
      <c r="M105" s="100"/>
      <c r="N105" s="101"/>
      <c r="O105" s="100"/>
      <c r="P105" s="159" t="s">
        <v>764</v>
      </c>
    </row>
    <row r="106" spans="1:16" ht="316.5" customHeight="1" x14ac:dyDescent="0.3">
      <c r="A106" s="90" t="s">
        <v>341</v>
      </c>
      <c r="B106" s="127">
        <v>384</v>
      </c>
      <c r="C106" s="128" t="s">
        <v>373</v>
      </c>
      <c r="D106" s="115" t="s">
        <v>407</v>
      </c>
      <c r="E106" s="115" t="s">
        <v>182</v>
      </c>
      <c r="F106" s="116"/>
      <c r="G106" s="117">
        <v>35000000</v>
      </c>
      <c r="H106" s="118">
        <v>2023</v>
      </c>
      <c r="I106" s="129" t="s">
        <v>106</v>
      </c>
      <c r="J106" s="133" t="s">
        <v>272</v>
      </c>
      <c r="K106" s="133"/>
      <c r="L106" s="128" t="s">
        <v>559</v>
      </c>
      <c r="M106" s="129"/>
      <c r="N106" s="130"/>
      <c r="O106" s="129"/>
      <c r="P106" s="159" t="s">
        <v>452</v>
      </c>
    </row>
    <row r="107" spans="1:16" ht="173.25" customHeight="1" x14ac:dyDescent="0.3">
      <c r="A107" s="90" t="s">
        <v>338</v>
      </c>
      <c r="B107" s="127">
        <v>385</v>
      </c>
      <c r="C107" s="128" t="s">
        <v>374</v>
      </c>
      <c r="D107" s="115" t="s">
        <v>492</v>
      </c>
      <c r="E107" s="115" t="s">
        <v>165</v>
      </c>
      <c r="F107" s="116"/>
      <c r="G107" s="117">
        <v>20000000</v>
      </c>
      <c r="H107" s="118">
        <v>2025</v>
      </c>
      <c r="I107" s="135" t="s">
        <v>106</v>
      </c>
      <c r="J107" s="133" t="s">
        <v>271</v>
      </c>
      <c r="K107" s="133" t="s">
        <v>420</v>
      </c>
      <c r="L107" s="128" t="s">
        <v>375</v>
      </c>
      <c r="M107" s="129"/>
      <c r="N107" s="130"/>
      <c r="O107" s="129"/>
      <c r="P107" s="159" t="s">
        <v>493</v>
      </c>
    </row>
    <row r="108" spans="1:16" ht="160.5" customHeight="1" x14ac:dyDescent="0.3">
      <c r="A108" s="90" t="s">
        <v>345</v>
      </c>
      <c r="B108" s="127">
        <v>386</v>
      </c>
      <c r="C108" s="128" t="s">
        <v>376</v>
      </c>
      <c r="D108" s="115" t="s">
        <v>495</v>
      </c>
      <c r="E108" s="115" t="s">
        <v>165</v>
      </c>
      <c r="F108" s="116"/>
      <c r="G108" s="117">
        <v>5000000</v>
      </c>
      <c r="H108" s="118">
        <v>2023</v>
      </c>
      <c r="I108" s="129" t="s">
        <v>106</v>
      </c>
      <c r="J108" s="133" t="s">
        <v>270</v>
      </c>
      <c r="K108" s="133" t="s">
        <v>416</v>
      </c>
      <c r="L108" s="128" t="s">
        <v>377</v>
      </c>
      <c r="M108" s="129"/>
      <c r="N108" s="130"/>
      <c r="O108" s="129"/>
      <c r="P108" s="159" t="s">
        <v>494</v>
      </c>
    </row>
    <row r="109" spans="1:16" ht="137.25" customHeight="1" x14ac:dyDescent="0.3">
      <c r="A109" s="90" t="s">
        <v>680</v>
      </c>
      <c r="B109" s="93">
        <v>387</v>
      </c>
      <c r="C109" s="69" t="s">
        <v>378</v>
      </c>
      <c r="D109" s="80" t="s">
        <v>379</v>
      </c>
      <c r="E109" s="80" t="s">
        <v>138</v>
      </c>
      <c r="F109" s="81"/>
      <c r="G109" s="82">
        <v>9408100</v>
      </c>
      <c r="H109" s="83">
        <v>2021</v>
      </c>
      <c r="I109" s="100" t="s">
        <v>106</v>
      </c>
      <c r="J109" s="136" t="s">
        <v>273</v>
      </c>
      <c r="K109" s="136"/>
      <c r="L109" s="69" t="s">
        <v>380</v>
      </c>
      <c r="M109" s="100"/>
      <c r="N109" s="101"/>
      <c r="O109" s="100"/>
      <c r="P109" s="159" t="s">
        <v>437</v>
      </c>
    </row>
    <row r="110" spans="1:16" ht="409.6" customHeight="1" x14ac:dyDescent="0.3">
      <c r="A110" s="90" t="s">
        <v>347</v>
      </c>
      <c r="B110" s="93">
        <v>390</v>
      </c>
      <c r="C110" s="69" t="s">
        <v>383</v>
      </c>
      <c r="D110" s="80" t="s">
        <v>609</v>
      </c>
      <c r="E110" s="80" t="s">
        <v>382</v>
      </c>
      <c r="F110" s="81"/>
      <c r="G110" s="82">
        <v>8500000</v>
      </c>
      <c r="H110" s="83">
        <v>2023</v>
      </c>
      <c r="I110" s="100" t="s">
        <v>355</v>
      </c>
      <c r="J110" s="136" t="s">
        <v>268</v>
      </c>
      <c r="K110" s="136"/>
      <c r="L110" s="69" t="s">
        <v>560</v>
      </c>
      <c r="M110" s="100"/>
      <c r="N110" s="101"/>
      <c r="O110" s="100"/>
      <c r="P110" s="159" t="s">
        <v>765</v>
      </c>
    </row>
    <row r="111" spans="1:16" ht="85.5" customHeight="1" x14ac:dyDescent="0.3">
      <c r="A111" s="90" t="s">
        <v>337</v>
      </c>
      <c r="B111" s="93">
        <v>393</v>
      </c>
      <c r="C111" s="69" t="s">
        <v>384</v>
      </c>
      <c r="D111" s="80" t="s">
        <v>385</v>
      </c>
      <c r="E111" s="80" t="s">
        <v>119</v>
      </c>
      <c r="F111" s="81"/>
      <c r="G111" s="82">
        <v>1200000</v>
      </c>
      <c r="H111" s="83">
        <v>2022</v>
      </c>
      <c r="I111" s="135" t="s">
        <v>106</v>
      </c>
      <c r="J111" s="136" t="s">
        <v>271</v>
      </c>
      <c r="K111" s="136" t="s">
        <v>420</v>
      </c>
      <c r="L111" s="69" t="s">
        <v>177</v>
      </c>
      <c r="M111" s="100"/>
      <c r="N111" s="101"/>
      <c r="O111" s="100"/>
      <c r="P111" s="159" t="s">
        <v>470</v>
      </c>
    </row>
    <row r="112" spans="1:16" ht="78.75" customHeight="1" x14ac:dyDescent="0.3">
      <c r="A112" s="90" t="s">
        <v>337</v>
      </c>
      <c r="B112" s="93">
        <v>395</v>
      </c>
      <c r="C112" s="69" t="s">
        <v>386</v>
      </c>
      <c r="D112" s="80" t="s">
        <v>387</v>
      </c>
      <c r="E112" s="80" t="s">
        <v>119</v>
      </c>
      <c r="F112" s="81"/>
      <c r="G112" s="82">
        <v>2000000</v>
      </c>
      <c r="H112" s="83">
        <v>2022</v>
      </c>
      <c r="I112" s="135" t="s">
        <v>106</v>
      </c>
      <c r="J112" s="136" t="s">
        <v>271</v>
      </c>
      <c r="K112" s="136" t="s">
        <v>420</v>
      </c>
      <c r="L112" s="69" t="s">
        <v>177</v>
      </c>
      <c r="M112" s="100"/>
      <c r="N112" s="101"/>
      <c r="O112" s="100"/>
      <c r="P112" s="159" t="s">
        <v>471</v>
      </c>
    </row>
    <row r="113" spans="1:16" ht="94.5" customHeight="1" x14ac:dyDescent="0.3">
      <c r="A113" s="90" t="s">
        <v>337</v>
      </c>
      <c r="B113" s="93">
        <v>396</v>
      </c>
      <c r="C113" s="69" t="s">
        <v>388</v>
      </c>
      <c r="D113" s="80" t="s">
        <v>389</v>
      </c>
      <c r="E113" s="80" t="s">
        <v>119</v>
      </c>
      <c r="F113" s="81"/>
      <c r="G113" s="82">
        <v>4200000</v>
      </c>
      <c r="H113" s="83">
        <v>2022</v>
      </c>
      <c r="I113" s="135" t="s">
        <v>106</v>
      </c>
      <c r="J113" s="136" t="s">
        <v>271</v>
      </c>
      <c r="K113" s="136" t="s">
        <v>420</v>
      </c>
      <c r="L113" s="69" t="s">
        <v>390</v>
      </c>
      <c r="M113" s="100"/>
      <c r="N113" s="101"/>
      <c r="O113" s="100"/>
      <c r="P113" s="159" t="s">
        <v>472</v>
      </c>
    </row>
    <row r="114" spans="1:16" ht="76.5" customHeight="1" x14ac:dyDescent="0.3">
      <c r="A114" s="90" t="s">
        <v>337</v>
      </c>
      <c r="B114" s="93">
        <v>397</v>
      </c>
      <c r="C114" s="69" t="s">
        <v>391</v>
      </c>
      <c r="D114" s="80" t="s">
        <v>392</v>
      </c>
      <c r="E114" s="80" t="s">
        <v>119</v>
      </c>
      <c r="F114" s="81"/>
      <c r="G114" s="82">
        <v>3200000</v>
      </c>
      <c r="H114" s="83">
        <v>2022</v>
      </c>
      <c r="I114" s="100" t="s">
        <v>106</v>
      </c>
      <c r="J114" s="136" t="s">
        <v>271</v>
      </c>
      <c r="K114" s="136" t="s">
        <v>420</v>
      </c>
      <c r="L114" s="69" t="s">
        <v>393</v>
      </c>
      <c r="M114" s="100"/>
      <c r="N114" s="101"/>
      <c r="O114" s="100"/>
      <c r="P114" s="159" t="s">
        <v>472</v>
      </c>
    </row>
    <row r="115" spans="1:16" ht="78" customHeight="1" x14ac:dyDescent="0.3">
      <c r="A115" s="90" t="s">
        <v>337</v>
      </c>
      <c r="B115" s="93">
        <v>398</v>
      </c>
      <c r="C115" s="69" t="s">
        <v>394</v>
      </c>
      <c r="D115" s="80" t="s">
        <v>395</v>
      </c>
      <c r="E115" s="80" t="s">
        <v>119</v>
      </c>
      <c r="F115" s="81"/>
      <c r="G115" s="82">
        <v>5100000</v>
      </c>
      <c r="H115" s="83">
        <v>2022</v>
      </c>
      <c r="I115" s="100" t="s">
        <v>106</v>
      </c>
      <c r="J115" s="136" t="s">
        <v>271</v>
      </c>
      <c r="K115" s="136" t="s">
        <v>420</v>
      </c>
      <c r="L115" s="69" t="s">
        <v>396</v>
      </c>
      <c r="M115" s="100"/>
      <c r="N115" s="101"/>
      <c r="O115" s="100"/>
      <c r="P115" s="159" t="s">
        <v>472</v>
      </c>
    </row>
    <row r="116" spans="1:16" ht="92.25" customHeight="1" x14ac:dyDescent="0.3">
      <c r="A116" s="90" t="s">
        <v>337</v>
      </c>
      <c r="B116" s="93">
        <v>400</v>
      </c>
      <c r="C116" s="69" t="s">
        <v>397</v>
      </c>
      <c r="D116" s="80" t="s">
        <v>398</v>
      </c>
      <c r="E116" s="80" t="s">
        <v>119</v>
      </c>
      <c r="F116" s="81"/>
      <c r="G116" s="82">
        <v>2200000</v>
      </c>
      <c r="H116" s="83">
        <v>2022</v>
      </c>
      <c r="I116" s="135" t="s">
        <v>106</v>
      </c>
      <c r="J116" s="136" t="s">
        <v>271</v>
      </c>
      <c r="K116" s="136" t="s">
        <v>420</v>
      </c>
      <c r="L116" s="69" t="s">
        <v>177</v>
      </c>
      <c r="M116" s="100"/>
      <c r="N116" s="101"/>
      <c r="O116" s="100"/>
      <c r="P116" s="159" t="s">
        <v>471</v>
      </c>
    </row>
    <row r="117" spans="1:16" ht="75.75" customHeight="1" x14ac:dyDescent="0.3">
      <c r="A117" s="90" t="s">
        <v>337</v>
      </c>
      <c r="B117" s="93">
        <v>402</v>
      </c>
      <c r="C117" s="69" t="s">
        <v>399</v>
      </c>
      <c r="D117" s="80" t="s">
        <v>400</v>
      </c>
      <c r="E117" s="80" t="s">
        <v>119</v>
      </c>
      <c r="F117" s="81"/>
      <c r="G117" s="82">
        <v>1500000</v>
      </c>
      <c r="H117" s="83">
        <v>2023</v>
      </c>
      <c r="I117" s="135" t="s">
        <v>106</v>
      </c>
      <c r="J117" s="136" t="s">
        <v>271</v>
      </c>
      <c r="K117" s="136" t="s">
        <v>420</v>
      </c>
      <c r="L117" s="69" t="s">
        <v>177</v>
      </c>
      <c r="M117" s="100"/>
      <c r="N117" s="101"/>
      <c r="O117" s="100"/>
      <c r="P117" s="159" t="s">
        <v>471</v>
      </c>
    </row>
    <row r="118" spans="1:16" ht="70.5" customHeight="1" x14ac:dyDescent="0.3">
      <c r="A118" s="90" t="s">
        <v>337</v>
      </c>
      <c r="B118" s="93">
        <v>403</v>
      </c>
      <c r="C118" s="69" t="s">
        <v>401</v>
      </c>
      <c r="D118" s="80" t="s">
        <v>402</v>
      </c>
      <c r="E118" s="80" t="s">
        <v>119</v>
      </c>
      <c r="F118" s="81"/>
      <c r="G118" s="82">
        <v>1500000</v>
      </c>
      <c r="H118" s="83">
        <v>2022</v>
      </c>
      <c r="I118" s="135" t="s">
        <v>106</v>
      </c>
      <c r="J118" s="136" t="s">
        <v>271</v>
      </c>
      <c r="K118" s="136" t="s">
        <v>420</v>
      </c>
      <c r="L118" s="69" t="s">
        <v>177</v>
      </c>
      <c r="M118" s="100"/>
      <c r="N118" s="101"/>
      <c r="O118" s="100"/>
      <c r="P118" s="159" t="s">
        <v>471</v>
      </c>
    </row>
    <row r="119" spans="1:16" ht="81" customHeight="1" x14ac:dyDescent="0.3">
      <c r="A119" s="90" t="s">
        <v>337</v>
      </c>
      <c r="B119" s="93">
        <v>404</v>
      </c>
      <c r="C119" s="69" t="s">
        <v>403</v>
      </c>
      <c r="D119" s="80" t="s">
        <v>404</v>
      </c>
      <c r="E119" s="80" t="s">
        <v>119</v>
      </c>
      <c r="F119" s="81"/>
      <c r="G119" s="82">
        <v>2000000</v>
      </c>
      <c r="H119" s="83">
        <v>2022</v>
      </c>
      <c r="I119" s="135" t="s">
        <v>106</v>
      </c>
      <c r="J119" s="136" t="s">
        <v>271</v>
      </c>
      <c r="K119" s="136" t="s">
        <v>420</v>
      </c>
      <c r="L119" s="69" t="s">
        <v>177</v>
      </c>
      <c r="M119" s="100"/>
      <c r="N119" s="101"/>
      <c r="O119" s="100"/>
      <c r="P119" s="159" t="s">
        <v>471</v>
      </c>
    </row>
    <row r="120" spans="1:16" ht="360.75" customHeight="1" x14ac:dyDescent="0.3">
      <c r="A120" s="45" t="s">
        <v>341</v>
      </c>
      <c r="B120" s="51">
        <v>406</v>
      </c>
      <c r="C120" s="53" t="s">
        <v>408</v>
      </c>
      <c r="D120" s="53" t="s">
        <v>409</v>
      </c>
      <c r="E120" s="53" t="s">
        <v>222</v>
      </c>
      <c r="F120" s="52"/>
      <c r="G120" s="50">
        <v>20000000</v>
      </c>
      <c r="H120" s="56">
        <v>2021</v>
      </c>
      <c r="I120" s="72" t="s">
        <v>106</v>
      </c>
      <c r="J120" s="58" t="s">
        <v>272</v>
      </c>
      <c r="K120" s="58"/>
      <c r="L120" s="53" t="s">
        <v>724</v>
      </c>
      <c r="M120" s="78"/>
      <c r="N120" s="99"/>
      <c r="O120" s="78"/>
      <c r="P120" s="158" t="s">
        <v>725</v>
      </c>
    </row>
    <row r="121" spans="1:16" ht="195" customHeight="1" x14ac:dyDescent="0.3">
      <c r="A121" s="45" t="s">
        <v>341</v>
      </c>
      <c r="B121" s="51">
        <v>407</v>
      </c>
      <c r="C121" s="53" t="s">
        <v>593</v>
      </c>
      <c r="D121" s="53" t="s">
        <v>594</v>
      </c>
      <c r="E121" s="53" t="s">
        <v>222</v>
      </c>
      <c r="F121" s="52"/>
      <c r="G121" s="50">
        <v>20000000</v>
      </c>
      <c r="H121" s="56">
        <v>2022</v>
      </c>
      <c r="I121" s="72" t="s">
        <v>106</v>
      </c>
      <c r="J121" s="58" t="s">
        <v>272</v>
      </c>
      <c r="K121" s="58"/>
      <c r="L121" s="53" t="s">
        <v>595</v>
      </c>
      <c r="M121" s="78"/>
      <c r="N121" s="53"/>
      <c r="O121" s="78"/>
      <c r="P121" s="158" t="s">
        <v>596</v>
      </c>
    </row>
    <row r="122" spans="1:16" ht="182.25" customHeight="1" x14ac:dyDescent="0.3">
      <c r="A122" s="45" t="s">
        <v>345</v>
      </c>
      <c r="B122" s="51">
        <v>408</v>
      </c>
      <c r="C122" s="48" t="s">
        <v>446</v>
      </c>
      <c r="D122" s="48" t="s">
        <v>447</v>
      </c>
      <c r="E122" s="48" t="s">
        <v>120</v>
      </c>
      <c r="F122" s="52"/>
      <c r="G122" s="74">
        <v>25000000</v>
      </c>
      <c r="H122" s="73">
        <v>2022</v>
      </c>
      <c r="I122" s="72" t="s">
        <v>106</v>
      </c>
      <c r="J122" s="58" t="s">
        <v>270</v>
      </c>
      <c r="K122" s="58" t="s">
        <v>416</v>
      </c>
      <c r="L122" s="48" t="s">
        <v>217</v>
      </c>
      <c r="M122" s="78"/>
      <c r="N122" s="53"/>
      <c r="O122" s="78"/>
      <c r="P122" s="158" t="s">
        <v>665</v>
      </c>
    </row>
    <row r="123" spans="1:16" ht="146.25" customHeight="1" x14ac:dyDescent="0.3">
      <c r="A123" s="45" t="s">
        <v>345</v>
      </c>
      <c r="B123" s="51">
        <v>409</v>
      </c>
      <c r="C123" s="53" t="s">
        <v>448</v>
      </c>
      <c r="D123" s="53" t="s">
        <v>449</v>
      </c>
      <c r="E123" s="48" t="s">
        <v>451</v>
      </c>
      <c r="F123" s="52"/>
      <c r="G123" s="50">
        <v>5000000</v>
      </c>
      <c r="H123" s="56">
        <v>2022</v>
      </c>
      <c r="I123" s="72" t="s">
        <v>106</v>
      </c>
      <c r="J123" s="58" t="s">
        <v>270</v>
      </c>
      <c r="K123" s="58" t="s">
        <v>416</v>
      </c>
      <c r="L123" s="53" t="s">
        <v>450</v>
      </c>
      <c r="M123" s="78"/>
      <c r="N123" s="51"/>
      <c r="O123" s="53"/>
      <c r="P123" s="158" t="s">
        <v>665</v>
      </c>
    </row>
    <row r="124" spans="1:16" ht="233.25" customHeight="1" x14ac:dyDescent="0.3">
      <c r="A124" s="45" t="s">
        <v>350</v>
      </c>
      <c r="B124" s="51">
        <v>410</v>
      </c>
      <c r="C124" s="53" t="s">
        <v>496</v>
      </c>
      <c r="D124" s="53" t="s">
        <v>498</v>
      </c>
      <c r="E124" s="53" t="s">
        <v>165</v>
      </c>
      <c r="F124" s="52"/>
      <c r="G124" s="50">
        <v>5000000</v>
      </c>
      <c r="H124" s="56">
        <v>2022</v>
      </c>
      <c r="I124" s="72" t="s">
        <v>106</v>
      </c>
      <c r="J124" s="58" t="s">
        <v>274</v>
      </c>
      <c r="K124" s="58" t="s">
        <v>412</v>
      </c>
      <c r="L124" s="53" t="s">
        <v>168</v>
      </c>
      <c r="M124" s="78"/>
      <c r="N124" s="51"/>
      <c r="O124" s="53"/>
      <c r="P124" s="158" t="s">
        <v>766</v>
      </c>
    </row>
    <row r="125" spans="1:16" ht="258.75" customHeight="1" x14ac:dyDescent="0.3">
      <c r="A125" s="45" t="s">
        <v>350</v>
      </c>
      <c r="B125" s="51">
        <v>411</v>
      </c>
      <c r="C125" s="53" t="s">
        <v>500</v>
      </c>
      <c r="D125" s="53" t="s">
        <v>501</v>
      </c>
      <c r="E125" s="53" t="s">
        <v>165</v>
      </c>
      <c r="F125" s="52"/>
      <c r="G125" s="50">
        <v>7000000</v>
      </c>
      <c r="H125" s="56">
        <v>2022</v>
      </c>
      <c r="I125" s="72" t="s">
        <v>106</v>
      </c>
      <c r="J125" s="58" t="s">
        <v>274</v>
      </c>
      <c r="K125" s="58" t="s">
        <v>412</v>
      </c>
      <c r="L125" s="53" t="s">
        <v>168</v>
      </c>
      <c r="M125" s="78"/>
      <c r="N125" s="51"/>
      <c r="O125" s="53"/>
      <c r="P125" s="158" t="s">
        <v>766</v>
      </c>
    </row>
    <row r="126" spans="1:16" ht="343.5" customHeight="1" x14ac:dyDescent="0.3">
      <c r="A126" s="45" t="s">
        <v>345</v>
      </c>
      <c r="B126" s="51">
        <v>412</v>
      </c>
      <c r="C126" s="53" t="s">
        <v>502</v>
      </c>
      <c r="D126" s="53" t="s">
        <v>503</v>
      </c>
      <c r="E126" s="53" t="s">
        <v>165</v>
      </c>
      <c r="F126" s="52"/>
      <c r="G126" s="50">
        <v>4000000</v>
      </c>
      <c r="H126" s="56">
        <v>2022</v>
      </c>
      <c r="I126" s="72" t="s">
        <v>106</v>
      </c>
      <c r="J126" s="58" t="s">
        <v>270</v>
      </c>
      <c r="K126" s="58" t="s">
        <v>416</v>
      </c>
      <c r="L126" s="53" t="s">
        <v>170</v>
      </c>
      <c r="M126" s="78"/>
      <c r="N126" s="51"/>
      <c r="O126" s="53"/>
      <c r="P126" s="158" t="s">
        <v>499</v>
      </c>
    </row>
    <row r="127" spans="1:16" ht="335.25" customHeight="1" x14ac:dyDescent="0.3">
      <c r="A127" s="45" t="s">
        <v>345</v>
      </c>
      <c r="B127" s="51">
        <v>413</v>
      </c>
      <c r="C127" s="53" t="s">
        <v>504</v>
      </c>
      <c r="D127" s="53" t="s">
        <v>505</v>
      </c>
      <c r="E127" s="53" t="s">
        <v>165</v>
      </c>
      <c r="F127" s="52"/>
      <c r="G127" s="50">
        <v>5000000</v>
      </c>
      <c r="H127" s="56">
        <v>2022</v>
      </c>
      <c r="I127" s="72" t="s">
        <v>106</v>
      </c>
      <c r="J127" s="58" t="s">
        <v>270</v>
      </c>
      <c r="K127" s="58" t="s">
        <v>416</v>
      </c>
      <c r="L127" s="53" t="s">
        <v>170</v>
      </c>
      <c r="M127" s="78"/>
      <c r="N127" s="51"/>
      <c r="O127" s="53"/>
      <c r="P127" s="158" t="s">
        <v>499</v>
      </c>
    </row>
    <row r="128" spans="1:16" ht="153" customHeight="1" x14ac:dyDescent="0.3">
      <c r="A128" s="45" t="s">
        <v>341</v>
      </c>
      <c r="B128" s="51">
        <v>414</v>
      </c>
      <c r="C128" s="53" t="s">
        <v>506</v>
      </c>
      <c r="D128" s="53" t="s">
        <v>474</v>
      </c>
      <c r="E128" s="53" t="s">
        <v>165</v>
      </c>
      <c r="F128" s="52"/>
      <c r="G128" s="50">
        <v>7000000</v>
      </c>
      <c r="H128" s="56">
        <v>2022</v>
      </c>
      <c r="I128" s="72" t="s">
        <v>106</v>
      </c>
      <c r="J128" s="58" t="s">
        <v>272</v>
      </c>
      <c r="K128" s="58"/>
      <c r="L128" s="53" t="s">
        <v>507</v>
      </c>
      <c r="M128" s="78"/>
      <c r="N128" s="51"/>
      <c r="O128" s="53"/>
      <c r="P128" s="158" t="s">
        <v>499</v>
      </c>
    </row>
    <row r="129" spans="1:16" ht="395.25" customHeight="1" x14ac:dyDescent="0.3">
      <c r="A129" s="45" t="s">
        <v>348</v>
      </c>
      <c r="B129" s="51">
        <v>415</v>
      </c>
      <c r="C129" s="53" t="s">
        <v>675</v>
      </c>
      <c r="D129" s="53" t="s">
        <v>508</v>
      </c>
      <c r="E129" s="53" t="s">
        <v>138</v>
      </c>
      <c r="F129" s="52"/>
      <c r="G129" s="50">
        <v>25000000</v>
      </c>
      <c r="H129" s="56">
        <v>2022</v>
      </c>
      <c r="I129" s="72" t="s">
        <v>106</v>
      </c>
      <c r="J129" s="58" t="s">
        <v>274</v>
      </c>
      <c r="K129" s="58" t="s">
        <v>415</v>
      </c>
      <c r="L129" s="53" t="s">
        <v>509</v>
      </c>
      <c r="M129" s="78"/>
      <c r="N129" s="51"/>
      <c r="O129" s="53"/>
      <c r="P129" s="158" t="s">
        <v>510</v>
      </c>
    </row>
    <row r="130" spans="1:16" ht="122.25" customHeight="1" x14ac:dyDescent="0.3">
      <c r="A130" s="90" t="s">
        <v>681</v>
      </c>
      <c r="B130" s="93">
        <v>416</v>
      </c>
      <c r="C130" s="69" t="s">
        <v>513</v>
      </c>
      <c r="D130" s="80" t="s">
        <v>514</v>
      </c>
      <c r="E130" s="80" t="s">
        <v>138</v>
      </c>
      <c r="F130" s="81"/>
      <c r="G130" s="82">
        <v>1000000</v>
      </c>
      <c r="H130" s="83">
        <v>2021</v>
      </c>
      <c r="I130" s="98" t="s">
        <v>107</v>
      </c>
      <c r="J130" s="136" t="s">
        <v>273</v>
      </c>
      <c r="K130" s="157"/>
      <c r="L130" s="69" t="s">
        <v>285</v>
      </c>
      <c r="M130" s="100"/>
      <c r="N130" s="101"/>
      <c r="O130" s="100"/>
      <c r="P130" s="159" t="s">
        <v>686</v>
      </c>
    </row>
    <row r="131" spans="1:16" ht="336.75" customHeight="1" x14ac:dyDescent="0.3">
      <c r="A131" s="45" t="s">
        <v>340</v>
      </c>
      <c r="B131" s="51">
        <v>417</v>
      </c>
      <c r="C131" s="53" t="s">
        <v>516</v>
      </c>
      <c r="D131" s="53" t="s">
        <v>518</v>
      </c>
      <c r="E131" s="53" t="s">
        <v>517</v>
      </c>
      <c r="F131" s="52"/>
      <c r="G131" s="50">
        <v>5000000</v>
      </c>
      <c r="H131" s="56">
        <v>2021</v>
      </c>
      <c r="I131" s="72" t="s">
        <v>106</v>
      </c>
      <c r="J131" s="58" t="s">
        <v>269</v>
      </c>
      <c r="K131" s="58" t="s">
        <v>414</v>
      </c>
      <c r="L131" s="53" t="s">
        <v>519</v>
      </c>
      <c r="M131" s="78"/>
      <c r="N131" s="51"/>
      <c r="O131" s="53"/>
      <c r="P131" s="158" t="s">
        <v>767</v>
      </c>
    </row>
    <row r="132" spans="1:16" ht="216" customHeight="1" x14ac:dyDescent="0.3">
      <c r="A132" s="45" t="s">
        <v>340</v>
      </c>
      <c r="B132" s="51">
        <v>418</v>
      </c>
      <c r="C132" s="53" t="s">
        <v>520</v>
      </c>
      <c r="D132" s="53" t="s">
        <v>521</v>
      </c>
      <c r="E132" s="53" t="s">
        <v>517</v>
      </c>
      <c r="F132" s="52"/>
      <c r="G132" s="50">
        <v>4500000</v>
      </c>
      <c r="H132" s="56">
        <v>2021</v>
      </c>
      <c r="I132" s="72" t="s">
        <v>106</v>
      </c>
      <c r="J132" s="58" t="s">
        <v>269</v>
      </c>
      <c r="K132" s="58" t="s">
        <v>414</v>
      </c>
      <c r="L132" s="53" t="s">
        <v>522</v>
      </c>
      <c r="M132" s="78"/>
      <c r="N132" s="51"/>
      <c r="O132" s="53"/>
      <c r="P132" s="158" t="s">
        <v>523</v>
      </c>
    </row>
    <row r="133" spans="1:16" ht="207.75" customHeight="1" x14ac:dyDescent="0.3">
      <c r="A133" s="45" t="s">
        <v>339</v>
      </c>
      <c r="B133" s="51">
        <v>419</v>
      </c>
      <c r="C133" s="53" t="s">
        <v>524</v>
      </c>
      <c r="D133" s="53" t="s">
        <v>525</v>
      </c>
      <c r="E133" s="53" t="s">
        <v>517</v>
      </c>
      <c r="F133" s="52"/>
      <c r="G133" s="50">
        <v>2500000</v>
      </c>
      <c r="H133" s="56">
        <v>2022</v>
      </c>
      <c r="I133" s="72" t="s">
        <v>106</v>
      </c>
      <c r="J133" s="58" t="s">
        <v>269</v>
      </c>
      <c r="K133" s="58" t="s">
        <v>414</v>
      </c>
      <c r="L133" s="53" t="s">
        <v>526</v>
      </c>
      <c r="M133" s="78"/>
      <c r="N133" s="51"/>
      <c r="O133" s="53"/>
      <c r="P133" s="158" t="s">
        <v>767</v>
      </c>
    </row>
    <row r="134" spans="1:16" ht="210.75" customHeight="1" x14ac:dyDescent="0.3">
      <c r="A134" s="45" t="s">
        <v>339</v>
      </c>
      <c r="B134" s="51">
        <v>420</v>
      </c>
      <c r="C134" s="53" t="s">
        <v>527</v>
      </c>
      <c r="D134" s="53" t="s">
        <v>528</v>
      </c>
      <c r="E134" s="53" t="s">
        <v>517</v>
      </c>
      <c r="F134" s="52"/>
      <c r="G134" s="50">
        <v>1500000</v>
      </c>
      <c r="H134" s="56">
        <v>2023</v>
      </c>
      <c r="I134" s="72" t="s">
        <v>106</v>
      </c>
      <c r="J134" s="58" t="s">
        <v>269</v>
      </c>
      <c r="K134" s="58" t="s">
        <v>414</v>
      </c>
      <c r="L134" s="53" t="s">
        <v>529</v>
      </c>
      <c r="M134" s="78"/>
      <c r="N134" s="51"/>
      <c r="O134" s="53"/>
      <c r="P134" s="158" t="s">
        <v>767</v>
      </c>
    </row>
    <row r="135" spans="1:16" ht="292.5" customHeight="1" x14ac:dyDescent="0.3">
      <c r="A135" s="45" t="s">
        <v>346</v>
      </c>
      <c r="B135" s="51">
        <v>428</v>
      </c>
      <c r="C135" s="53" t="s">
        <v>564</v>
      </c>
      <c r="D135" s="53" t="s">
        <v>565</v>
      </c>
      <c r="E135" s="53" t="s">
        <v>562</v>
      </c>
      <c r="F135" s="52"/>
      <c r="G135" s="50">
        <v>73000000</v>
      </c>
      <c r="H135" s="56">
        <v>2022</v>
      </c>
      <c r="I135" s="98" t="s">
        <v>107</v>
      </c>
      <c r="J135" s="58" t="s">
        <v>275</v>
      </c>
      <c r="K135" s="58"/>
      <c r="L135" s="53" t="s">
        <v>563</v>
      </c>
      <c r="M135" s="78"/>
      <c r="N135" s="51"/>
      <c r="O135" s="53"/>
      <c r="P135" s="158" t="s">
        <v>684</v>
      </c>
    </row>
    <row r="136" spans="1:16" ht="190.5" customHeight="1" x14ac:dyDescent="0.3">
      <c r="A136" s="45" t="s">
        <v>343</v>
      </c>
      <c r="B136" s="51">
        <v>429</v>
      </c>
      <c r="C136" s="53" t="s">
        <v>575</v>
      </c>
      <c r="D136" s="53" t="s">
        <v>577</v>
      </c>
      <c r="E136" s="53" t="s">
        <v>579</v>
      </c>
      <c r="F136" s="52"/>
      <c r="G136" s="50">
        <v>5000000</v>
      </c>
      <c r="H136" s="56">
        <v>2022</v>
      </c>
      <c r="I136" s="72" t="s">
        <v>106</v>
      </c>
      <c r="J136" s="58" t="s">
        <v>270</v>
      </c>
      <c r="K136" s="58" t="s">
        <v>424</v>
      </c>
      <c r="L136" s="53" t="s">
        <v>578</v>
      </c>
      <c r="M136" s="78"/>
      <c r="N136" s="79"/>
      <c r="O136" s="154"/>
      <c r="P136" s="158" t="s">
        <v>586</v>
      </c>
    </row>
    <row r="137" spans="1:16" ht="353.25" customHeight="1" x14ac:dyDescent="0.3">
      <c r="A137" s="45" t="s">
        <v>343</v>
      </c>
      <c r="B137" s="51">
        <v>430</v>
      </c>
      <c r="C137" s="53" t="s">
        <v>576</v>
      </c>
      <c r="D137" s="53" t="s">
        <v>573</v>
      </c>
      <c r="E137" s="53" t="s">
        <v>579</v>
      </c>
      <c r="F137" s="52"/>
      <c r="G137" s="50">
        <v>5000000</v>
      </c>
      <c r="H137" s="56">
        <v>2022</v>
      </c>
      <c r="I137" s="72" t="s">
        <v>106</v>
      </c>
      <c r="J137" s="58" t="s">
        <v>270</v>
      </c>
      <c r="K137" s="58" t="s">
        <v>424</v>
      </c>
      <c r="L137" s="53" t="s">
        <v>574</v>
      </c>
      <c r="M137" s="78"/>
      <c r="N137" s="51"/>
      <c r="O137" s="53"/>
      <c r="P137" s="158" t="s">
        <v>586</v>
      </c>
    </row>
    <row r="138" spans="1:16" ht="227.25" customHeight="1" x14ac:dyDescent="0.3">
      <c r="A138" s="45" t="s">
        <v>347</v>
      </c>
      <c r="B138" s="51">
        <v>431</v>
      </c>
      <c r="C138" s="53" t="s">
        <v>581</v>
      </c>
      <c r="D138" s="53" t="s">
        <v>582</v>
      </c>
      <c r="E138" s="53" t="s">
        <v>222</v>
      </c>
      <c r="F138" s="52"/>
      <c r="G138" s="50">
        <v>80000000</v>
      </c>
      <c r="H138" s="56">
        <v>2021</v>
      </c>
      <c r="I138" s="72" t="s">
        <v>106</v>
      </c>
      <c r="J138" s="58" t="s">
        <v>274</v>
      </c>
      <c r="K138" s="58"/>
      <c r="L138" s="53" t="s">
        <v>583</v>
      </c>
      <c r="M138" s="78"/>
      <c r="N138" s="51"/>
      <c r="O138" s="53"/>
      <c r="P138" s="158" t="s">
        <v>768</v>
      </c>
    </row>
    <row r="139" spans="1:16" ht="203.25" customHeight="1" x14ac:dyDescent="0.3">
      <c r="A139" s="45" t="s">
        <v>347</v>
      </c>
      <c r="B139" s="51">
        <v>432</v>
      </c>
      <c r="C139" s="53" t="s">
        <v>584</v>
      </c>
      <c r="D139" s="53" t="s">
        <v>585</v>
      </c>
      <c r="E139" s="53" t="s">
        <v>222</v>
      </c>
      <c r="F139" s="52"/>
      <c r="G139" s="50">
        <v>120000000</v>
      </c>
      <c r="H139" s="56">
        <v>2021</v>
      </c>
      <c r="I139" s="73" t="s">
        <v>106</v>
      </c>
      <c r="J139" s="58" t="s">
        <v>274</v>
      </c>
      <c r="K139" s="58"/>
      <c r="L139" s="53" t="s">
        <v>583</v>
      </c>
      <c r="M139" s="78"/>
      <c r="N139" s="51"/>
      <c r="O139" s="53"/>
      <c r="P139" s="158" t="s">
        <v>768</v>
      </c>
    </row>
    <row r="140" spans="1:16" ht="327" customHeight="1" x14ac:dyDescent="0.3">
      <c r="A140" s="45" t="s">
        <v>346</v>
      </c>
      <c r="B140" s="51">
        <v>433</v>
      </c>
      <c r="C140" s="53" t="s">
        <v>587</v>
      </c>
      <c r="D140" s="53" t="s">
        <v>721</v>
      </c>
      <c r="E140" s="53" t="s">
        <v>222</v>
      </c>
      <c r="F140" s="52"/>
      <c r="G140" s="50">
        <v>2000000</v>
      </c>
      <c r="H140" s="56">
        <v>2022</v>
      </c>
      <c r="I140" s="73" t="s">
        <v>107</v>
      </c>
      <c r="J140" s="58" t="s">
        <v>275</v>
      </c>
      <c r="K140" s="58"/>
      <c r="L140" s="53" t="s">
        <v>588</v>
      </c>
      <c r="M140" s="78"/>
      <c r="N140" s="51"/>
      <c r="O140" s="53"/>
      <c r="P140" s="158" t="s">
        <v>586</v>
      </c>
    </row>
    <row r="141" spans="1:16" ht="327" customHeight="1" x14ac:dyDescent="0.3">
      <c r="A141" s="45" t="s">
        <v>679</v>
      </c>
      <c r="B141" s="51">
        <v>434</v>
      </c>
      <c r="C141" s="53" t="s">
        <v>589</v>
      </c>
      <c r="D141" s="53" t="s">
        <v>590</v>
      </c>
      <c r="E141" s="53" t="s">
        <v>222</v>
      </c>
      <c r="F141" s="52"/>
      <c r="G141" s="50">
        <v>15000000</v>
      </c>
      <c r="H141" s="56">
        <v>2022</v>
      </c>
      <c r="I141" s="73" t="s">
        <v>106</v>
      </c>
      <c r="J141" s="58" t="s">
        <v>272</v>
      </c>
      <c r="K141" s="58"/>
      <c r="L141" s="53" t="s">
        <v>723</v>
      </c>
      <c r="M141" s="78"/>
      <c r="N141" s="51"/>
      <c r="O141" s="53"/>
      <c r="P141" s="158" t="s">
        <v>586</v>
      </c>
    </row>
    <row r="142" spans="1:16" ht="184.5" customHeight="1" x14ac:dyDescent="0.3">
      <c r="A142" s="45" t="s">
        <v>350</v>
      </c>
      <c r="B142" s="51">
        <v>436</v>
      </c>
      <c r="C142" s="53" t="s">
        <v>600</v>
      </c>
      <c r="D142" s="53" t="s">
        <v>603</v>
      </c>
      <c r="E142" s="53" t="s">
        <v>138</v>
      </c>
      <c r="F142" s="52"/>
      <c r="G142" s="50">
        <v>11500000</v>
      </c>
      <c r="H142" s="56">
        <v>2022</v>
      </c>
      <c r="I142" s="72" t="s">
        <v>106</v>
      </c>
      <c r="J142" s="58" t="s">
        <v>274</v>
      </c>
      <c r="K142" s="58" t="s">
        <v>412</v>
      </c>
      <c r="L142" s="53" t="s">
        <v>601</v>
      </c>
      <c r="M142" s="78"/>
      <c r="N142" s="79"/>
      <c r="O142" s="154"/>
      <c r="P142" s="158" t="s">
        <v>599</v>
      </c>
    </row>
    <row r="143" spans="1:16" ht="156" customHeight="1" x14ac:dyDescent="0.3">
      <c r="A143" s="45" t="s">
        <v>350</v>
      </c>
      <c r="B143" s="51">
        <v>437</v>
      </c>
      <c r="C143" s="53" t="s">
        <v>602</v>
      </c>
      <c r="D143" s="53" t="s">
        <v>604</v>
      </c>
      <c r="E143" s="53" t="s">
        <v>138</v>
      </c>
      <c r="F143" s="52"/>
      <c r="G143" s="50">
        <v>7900000</v>
      </c>
      <c r="H143" s="56">
        <v>2022</v>
      </c>
      <c r="I143" s="72" t="s">
        <v>106</v>
      </c>
      <c r="J143" s="58" t="s">
        <v>274</v>
      </c>
      <c r="K143" s="58" t="s">
        <v>412</v>
      </c>
      <c r="L143" s="53" t="s">
        <v>605</v>
      </c>
      <c r="M143" s="78"/>
      <c r="N143" s="51"/>
      <c r="O143" s="53"/>
      <c r="P143" s="158" t="s">
        <v>599</v>
      </c>
    </row>
    <row r="144" spans="1:16" ht="185.25" customHeight="1" x14ac:dyDescent="0.3">
      <c r="A144" s="45" t="s">
        <v>350</v>
      </c>
      <c r="B144" s="51">
        <v>438</v>
      </c>
      <c r="C144" s="53" t="s">
        <v>606</v>
      </c>
      <c r="D144" s="53" t="s">
        <v>607</v>
      </c>
      <c r="E144" s="53" t="s">
        <v>138</v>
      </c>
      <c r="F144" s="52"/>
      <c r="G144" s="50">
        <v>18200000</v>
      </c>
      <c r="H144" s="56">
        <v>2022</v>
      </c>
      <c r="I144" s="72" t="s">
        <v>106</v>
      </c>
      <c r="J144" s="58" t="s">
        <v>274</v>
      </c>
      <c r="K144" s="58" t="s">
        <v>412</v>
      </c>
      <c r="L144" s="53" t="s">
        <v>608</v>
      </c>
      <c r="M144" s="78"/>
      <c r="N144" s="51"/>
      <c r="O144" s="53"/>
      <c r="P144" s="158" t="s">
        <v>599</v>
      </c>
    </row>
    <row r="145" spans="1:16" ht="285.75" customHeight="1" x14ac:dyDescent="0.3">
      <c r="A145" s="45" t="s">
        <v>679</v>
      </c>
      <c r="B145" s="51">
        <v>439</v>
      </c>
      <c r="C145" s="49" t="s">
        <v>614</v>
      </c>
      <c r="D145" s="48" t="s">
        <v>615</v>
      </c>
      <c r="E145" s="48" t="s">
        <v>115</v>
      </c>
      <c r="F145" s="52"/>
      <c r="G145" s="50">
        <v>6000000</v>
      </c>
      <c r="H145" s="73">
        <v>2023</v>
      </c>
      <c r="I145" s="72" t="s">
        <v>106</v>
      </c>
      <c r="J145" s="58" t="s">
        <v>272</v>
      </c>
      <c r="K145" s="58"/>
      <c r="L145" s="48" t="s">
        <v>221</v>
      </c>
      <c r="M145" s="78"/>
      <c r="N145" s="79"/>
      <c r="O145" s="154"/>
      <c r="P145" s="158" t="s">
        <v>613</v>
      </c>
    </row>
    <row r="146" spans="1:16" ht="196.5" customHeight="1" x14ac:dyDescent="0.3">
      <c r="A146" s="45" t="s">
        <v>346</v>
      </c>
      <c r="B146" s="51">
        <v>440</v>
      </c>
      <c r="C146" s="80" t="s">
        <v>616</v>
      </c>
      <c r="D146" s="80" t="s">
        <v>617</v>
      </c>
      <c r="E146" s="48" t="s">
        <v>115</v>
      </c>
      <c r="F146" s="91"/>
      <c r="G146" s="82">
        <v>2000000</v>
      </c>
      <c r="H146" s="83">
        <v>2023</v>
      </c>
      <c r="I146" s="73" t="s">
        <v>107</v>
      </c>
      <c r="J146" s="58" t="s">
        <v>275</v>
      </c>
      <c r="K146" s="137"/>
      <c r="L146" s="48" t="s">
        <v>221</v>
      </c>
      <c r="M146" s="81"/>
      <c r="N146" s="51"/>
      <c r="O146" s="80"/>
      <c r="P146" s="158" t="s">
        <v>613</v>
      </c>
    </row>
    <row r="147" spans="1:16" ht="196.5" customHeight="1" x14ac:dyDescent="0.3">
      <c r="A147" s="45" t="s">
        <v>681</v>
      </c>
      <c r="B147" s="51">
        <v>441</v>
      </c>
      <c r="C147" s="53" t="s">
        <v>634</v>
      </c>
      <c r="D147" s="53" t="s">
        <v>635</v>
      </c>
      <c r="E147" s="53" t="s">
        <v>149</v>
      </c>
      <c r="F147" s="147"/>
      <c r="G147" s="50">
        <v>145450000</v>
      </c>
      <c r="H147" s="56">
        <v>2021</v>
      </c>
      <c r="I147" s="84" t="s">
        <v>107</v>
      </c>
      <c r="J147" s="58" t="s">
        <v>273</v>
      </c>
      <c r="K147" s="58"/>
      <c r="L147" s="53" t="s">
        <v>278</v>
      </c>
      <c r="M147" s="78"/>
      <c r="N147" s="53"/>
      <c r="O147" s="154"/>
      <c r="P147" s="158" t="s">
        <v>626</v>
      </c>
    </row>
    <row r="148" spans="1:16" ht="331.5" customHeight="1" x14ac:dyDescent="0.3">
      <c r="A148" s="45" t="s">
        <v>337</v>
      </c>
      <c r="B148" s="51">
        <v>442</v>
      </c>
      <c r="C148" s="80" t="s">
        <v>636</v>
      </c>
      <c r="D148" s="80" t="s">
        <v>637</v>
      </c>
      <c r="E148" s="53" t="s">
        <v>149</v>
      </c>
      <c r="F148" s="91"/>
      <c r="G148" s="50">
        <v>145450000</v>
      </c>
      <c r="H148" s="56">
        <v>2021</v>
      </c>
      <c r="I148" s="84" t="s">
        <v>106</v>
      </c>
      <c r="J148" s="58" t="s">
        <v>271</v>
      </c>
      <c r="K148" s="137" t="s">
        <v>420</v>
      </c>
      <c r="L148" s="53" t="s">
        <v>278</v>
      </c>
      <c r="M148" s="81"/>
      <c r="N148" s="138"/>
      <c r="O148" s="80"/>
      <c r="P148" s="158" t="s">
        <v>769</v>
      </c>
    </row>
    <row r="149" spans="1:16" ht="196.5" customHeight="1" x14ac:dyDescent="0.3">
      <c r="A149" s="45" t="s">
        <v>681</v>
      </c>
      <c r="B149" s="51">
        <v>443</v>
      </c>
      <c r="C149" s="53" t="s">
        <v>638</v>
      </c>
      <c r="D149" s="53" t="s">
        <v>639</v>
      </c>
      <c r="E149" s="53" t="s">
        <v>149</v>
      </c>
      <c r="F149" s="147"/>
      <c r="G149" s="50">
        <v>75000000</v>
      </c>
      <c r="H149" s="56">
        <v>2022</v>
      </c>
      <c r="I149" s="84" t="s">
        <v>107</v>
      </c>
      <c r="J149" s="58" t="s">
        <v>273</v>
      </c>
      <c r="K149" s="58"/>
      <c r="L149" s="53" t="s">
        <v>278</v>
      </c>
      <c r="M149" s="78"/>
      <c r="N149" s="79"/>
      <c r="O149" s="154"/>
      <c r="P149" s="158" t="s">
        <v>626</v>
      </c>
    </row>
    <row r="150" spans="1:16" ht="283.5" customHeight="1" x14ac:dyDescent="0.3">
      <c r="A150" s="45" t="s">
        <v>337</v>
      </c>
      <c r="B150" s="51">
        <v>444</v>
      </c>
      <c r="C150" s="80" t="s">
        <v>640</v>
      </c>
      <c r="D150" s="80" t="s">
        <v>641</v>
      </c>
      <c r="E150" s="53" t="s">
        <v>149</v>
      </c>
      <c r="F150" s="91"/>
      <c r="G150" s="50">
        <v>75000000</v>
      </c>
      <c r="H150" s="56">
        <v>2022</v>
      </c>
      <c r="I150" s="84" t="s">
        <v>106</v>
      </c>
      <c r="J150" s="58" t="s">
        <v>271</v>
      </c>
      <c r="K150" s="137" t="s">
        <v>425</v>
      </c>
      <c r="L150" s="53" t="s">
        <v>278</v>
      </c>
      <c r="M150" s="81"/>
      <c r="N150" s="138"/>
      <c r="O150" s="80"/>
      <c r="P150" s="158" t="s">
        <v>770</v>
      </c>
    </row>
    <row r="151" spans="1:16" ht="283.5" customHeight="1" thickBot="1" x14ac:dyDescent="0.35">
      <c r="A151" s="94" t="s">
        <v>335</v>
      </c>
      <c r="B151" s="139">
        <v>445</v>
      </c>
      <c r="C151" s="140" t="s">
        <v>676</v>
      </c>
      <c r="D151" s="140" t="s">
        <v>653</v>
      </c>
      <c r="E151" s="140" t="s">
        <v>652</v>
      </c>
      <c r="F151" s="141"/>
      <c r="G151" s="142">
        <v>9000000</v>
      </c>
      <c r="H151" s="143">
        <v>2023</v>
      </c>
      <c r="I151" s="144" t="s">
        <v>125</v>
      </c>
      <c r="J151" s="145"/>
      <c r="K151" s="145"/>
      <c r="L151" s="140" t="s">
        <v>654</v>
      </c>
      <c r="M151" s="146"/>
      <c r="N151" s="139"/>
      <c r="O151" s="140"/>
      <c r="P151" s="160" t="s">
        <v>771</v>
      </c>
    </row>
    <row r="152" spans="1:16" ht="228" customHeight="1" x14ac:dyDescent="0.3">
      <c r="A152" s="90" t="s">
        <v>773</v>
      </c>
      <c r="B152" s="138">
        <v>446</v>
      </c>
      <c r="C152" s="80" t="s">
        <v>694</v>
      </c>
      <c r="D152" s="80" t="s">
        <v>695</v>
      </c>
      <c r="E152" s="80" t="s">
        <v>138</v>
      </c>
      <c r="F152" s="91"/>
      <c r="G152" s="82">
        <v>150000000</v>
      </c>
      <c r="H152" s="83">
        <v>2021</v>
      </c>
      <c r="I152" s="98" t="s">
        <v>107</v>
      </c>
      <c r="J152" s="137" t="s">
        <v>275</v>
      </c>
      <c r="K152" s="137"/>
      <c r="L152" s="80" t="s">
        <v>696</v>
      </c>
      <c r="M152" s="81"/>
      <c r="N152" s="138"/>
      <c r="O152" s="80"/>
      <c r="P152" s="159" t="s">
        <v>697</v>
      </c>
    </row>
    <row r="153" spans="1:16" ht="309.75" customHeight="1" x14ac:dyDescent="0.3">
      <c r="A153" s="45" t="s">
        <v>773</v>
      </c>
      <c r="B153" s="51">
        <v>447</v>
      </c>
      <c r="C153" s="53" t="s">
        <v>698</v>
      </c>
      <c r="D153" s="163" t="s">
        <v>699</v>
      </c>
      <c r="E153" s="80" t="s">
        <v>138</v>
      </c>
      <c r="F153" s="52"/>
      <c r="G153" s="50">
        <v>25000000</v>
      </c>
      <c r="H153" s="56">
        <v>2021</v>
      </c>
      <c r="I153" s="73" t="s">
        <v>107</v>
      </c>
      <c r="J153" s="137" t="s">
        <v>275</v>
      </c>
      <c r="K153" s="58"/>
      <c r="L153" s="53" t="s">
        <v>700</v>
      </c>
      <c r="M153" s="78"/>
      <c r="N153" s="51"/>
      <c r="O153" s="53"/>
      <c r="P153" s="159" t="s">
        <v>697</v>
      </c>
    </row>
    <row r="154" spans="1:16" ht="180" customHeight="1" x14ac:dyDescent="0.3">
      <c r="A154" s="45" t="s">
        <v>350</v>
      </c>
      <c r="B154" s="51">
        <v>448</v>
      </c>
      <c r="C154" s="53" t="s">
        <v>701</v>
      </c>
      <c r="D154" s="163" t="s">
        <v>704</v>
      </c>
      <c r="E154" s="80" t="s">
        <v>138</v>
      </c>
      <c r="F154" s="52"/>
      <c r="G154" s="50">
        <v>2400000</v>
      </c>
      <c r="H154" s="56">
        <v>2023</v>
      </c>
      <c r="I154" s="73" t="s">
        <v>106</v>
      </c>
      <c r="J154" s="137" t="s">
        <v>274</v>
      </c>
      <c r="K154" s="58" t="s">
        <v>412</v>
      </c>
      <c r="L154" s="53" t="s">
        <v>211</v>
      </c>
      <c r="M154" s="78"/>
      <c r="N154" s="51"/>
      <c r="O154" s="53"/>
      <c r="P154" s="159" t="s">
        <v>702</v>
      </c>
    </row>
    <row r="155" spans="1:16" ht="188.25" customHeight="1" x14ac:dyDescent="0.3">
      <c r="A155" s="45" t="s">
        <v>350</v>
      </c>
      <c r="B155" s="51">
        <v>449</v>
      </c>
      <c r="C155" s="53" t="s">
        <v>703</v>
      </c>
      <c r="D155" s="163" t="s">
        <v>706</v>
      </c>
      <c r="E155" s="80" t="s">
        <v>138</v>
      </c>
      <c r="F155" s="52"/>
      <c r="G155" s="50">
        <v>5000000</v>
      </c>
      <c r="H155" s="56">
        <v>2024</v>
      </c>
      <c r="I155" s="73" t="s">
        <v>106</v>
      </c>
      <c r="J155" s="137" t="s">
        <v>274</v>
      </c>
      <c r="K155" s="58" t="s">
        <v>412</v>
      </c>
      <c r="L155" s="53" t="s">
        <v>215</v>
      </c>
      <c r="M155" s="78"/>
      <c r="N155" s="51"/>
      <c r="O155" s="53"/>
      <c r="P155" s="159" t="s">
        <v>702</v>
      </c>
    </row>
    <row r="156" spans="1:16" ht="261.75" customHeight="1" x14ac:dyDescent="0.3">
      <c r="A156" s="45" t="s">
        <v>350</v>
      </c>
      <c r="B156" s="51">
        <v>450</v>
      </c>
      <c r="C156" s="53" t="s">
        <v>708</v>
      </c>
      <c r="D156" s="163" t="s">
        <v>705</v>
      </c>
      <c r="E156" s="80" t="s">
        <v>110</v>
      </c>
      <c r="F156" s="52"/>
      <c r="G156" s="50">
        <v>90000000</v>
      </c>
      <c r="H156" s="56">
        <v>2023</v>
      </c>
      <c r="I156" s="73" t="s">
        <v>106</v>
      </c>
      <c r="J156" s="137" t="s">
        <v>274</v>
      </c>
      <c r="K156" s="58" t="s">
        <v>412</v>
      </c>
      <c r="L156" s="53" t="s">
        <v>707</v>
      </c>
      <c r="M156" s="78"/>
      <c r="N156" s="51"/>
      <c r="O156" s="53"/>
      <c r="P156" s="159" t="s">
        <v>702</v>
      </c>
    </row>
    <row r="157" spans="1:16" ht="409.6" customHeight="1" x14ac:dyDescent="0.3">
      <c r="A157" s="45" t="s">
        <v>335</v>
      </c>
      <c r="B157" s="51">
        <v>451</v>
      </c>
      <c r="C157" s="53" t="s">
        <v>709</v>
      </c>
      <c r="D157" s="163" t="s">
        <v>774</v>
      </c>
      <c r="E157" s="80" t="s">
        <v>710</v>
      </c>
      <c r="F157" s="52"/>
      <c r="G157" s="50">
        <v>8800000</v>
      </c>
      <c r="H157" s="56">
        <v>2022</v>
      </c>
      <c r="I157" s="164" t="s">
        <v>125</v>
      </c>
      <c r="J157" s="137"/>
      <c r="K157" s="58"/>
      <c r="L157" s="53"/>
      <c r="M157" s="78"/>
      <c r="N157" s="51"/>
      <c r="O157" s="53"/>
      <c r="P157" s="159" t="s">
        <v>702</v>
      </c>
    </row>
    <row r="158" spans="1:16" ht="409.6" customHeight="1" x14ac:dyDescent="0.3">
      <c r="A158" s="45" t="s">
        <v>679</v>
      </c>
      <c r="B158" s="51">
        <v>452</v>
      </c>
      <c r="C158" s="53" t="s">
        <v>711</v>
      </c>
      <c r="D158" s="163" t="s">
        <v>712</v>
      </c>
      <c r="E158" s="53" t="s">
        <v>138</v>
      </c>
      <c r="F158" s="52"/>
      <c r="G158" s="50">
        <v>30250000</v>
      </c>
      <c r="H158" s="56">
        <v>2022</v>
      </c>
      <c r="I158" s="73" t="s">
        <v>106</v>
      </c>
      <c r="J158" s="58" t="s">
        <v>272</v>
      </c>
      <c r="K158" s="58"/>
      <c r="L158" s="53" t="s">
        <v>713</v>
      </c>
      <c r="M158" s="78"/>
      <c r="N158" s="51"/>
      <c r="O158" s="53"/>
      <c r="P158" s="158" t="s">
        <v>714</v>
      </c>
    </row>
    <row r="159" spans="1:16" ht="283.5" customHeight="1" x14ac:dyDescent="0.3">
      <c r="A159" s="45" t="s">
        <v>341</v>
      </c>
      <c r="B159" s="51">
        <v>453</v>
      </c>
      <c r="C159" s="53" t="s">
        <v>715</v>
      </c>
      <c r="D159" s="163" t="s">
        <v>719</v>
      </c>
      <c r="E159" s="53" t="s">
        <v>222</v>
      </c>
      <c r="F159" s="52"/>
      <c r="G159" s="50">
        <v>10000000</v>
      </c>
      <c r="H159" s="56">
        <v>2022</v>
      </c>
      <c r="I159" s="73" t="s">
        <v>106</v>
      </c>
      <c r="J159" s="58" t="s">
        <v>272</v>
      </c>
      <c r="K159" s="58"/>
      <c r="L159" s="53" t="s">
        <v>716</v>
      </c>
      <c r="M159" s="78"/>
      <c r="N159" s="51"/>
      <c r="O159" s="53"/>
      <c r="P159" s="158" t="s">
        <v>717</v>
      </c>
    </row>
    <row r="160" spans="1:16" ht="364.5" customHeight="1" thickBot="1" x14ac:dyDescent="0.35">
      <c r="A160" s="90" t="s">
        <v>341</v>
      </c>
      <c r="B160" s="139">
        <v>454</v>
      </c>
      <c r="C160" s="140" t="s">
        <v>718</v>
      </c>
      <c r="D160" s="165" t="s">
        <v>720</v>
      </c>
      <c r="E160" s="140" t="s">
        <v>222</v>
      </c>
      <c r="F160" s="141"/>
      <c r="G160" s="142">
        <v>10000000</v>
      </c>
      <c r="H160" s="143">
        <v>2022</v>
      </c>
      <c r="I160" s="144" t="s">
        <v>106</v>
      </c>
      <c r="J160" s="145" t="s">
        <v>272</v>
      </c>
      <c r="K160" s="145"/>
      <c r="L160" s="140" t="s">
        <v>716</v>
      </c>
      <c r="M160" s="146"/>
      <c r="N160" s="139"/>
      <c r="O160" s="140"/>
      <c r="P160" s="160" t="s">
        <v>717</v>
      </c>
    </row>
    <row r="161" spans="1:16" ht="380.25" customHeight="1" thickBot="1" x14ac:dyDescent="0.35">
      <c r="A161" s="90" t="s">
        <v>335</v>
      </c>
      <c r="B161" s="139">
        <v>455</v>
      </c>
      <c r="C161" s="140" t="s">
        <v>779</v>
      </c>
      <c r="D161" s="165" t="s">
        <v>730</v>
      </c>
      <c r="E161" s="140" t="s">
        <v>726</v>
      </c>
      <c r="F161" s="141"/>
      <c r="G161" s="166" t="s">
        <v>729</v>
      </c>
      <c r="H161" s="143">
        <v>2022</v>
      </c>
      <c r="I161" s="144" t="s">
        <v>125</v>
      </c>
      <c r="J161" s="145"/>
      <c r="K161" s="145"/>
      <c r="L161" s="140" t="s">
        <v>727</v>
      </c>
      <c r="M161" s="146"/>
      <c r="N161" s="139"/>
      <c r="O161" s="140"/>
      <c r="P161" s="160" t="s">
        <v>728</v>
      </c>
    </row>
    <row r="162" spans="1:16" ht="130.5" customHeight="1" thickBot="1" x14ac:dyDescent="0.35">
      <c r="A162" s="90" t="s">
        <v>348</v>
      </c>
      <c r="B162" s="139">
        <v>456</v>
      </c>
      <c r="C162" s="140" t="s">
        <v>731</v>
      </c>
      <c r="D162" s="165" t="s">
        <v>732</v>
      </c>
      <c r="E162" s="53" t="s">
        <v>157</v>
      </c>
      <c r="F162" s="141"/>
      <c r="G162" s="142">
        <v>23717000</v>
      </c>
      <c r="H162" s="143">
        <v>2023</v>
      </c>
      <c r="I162" s="144" t="s">
        <v>106</v>
      </c>
      <c r="J162" s="145" t="s">
        <v>274</v>
      </c>
      <c r="K162" s="145" t="s">
        <v>781</v>
      </c>
      <c r="L162" s="140" t="s">
        <v>195</v>
      </c>
      <c r="M162" s="146"/>
      <c r="N162" s="139"/>
      <c r="O162" s="140"/>
      <c r="P162" s="160" t="s">
        <v>733</v>
      </c>
    </row>
    <row r="163" spans="1:16" ht="302.25" customHeight="1" thickBot="1" x14ac:dyDescent="0.35">
      <c r="A163" s="90" t="s">
        <v>338</v>
      </c>
      <c r="B163" s="139">
        <v>457</v>
      </c>
      <c r="C163" s="140" t="s">
        <v>775</v>
      </c>
      <c r="D163" s="165" t="s">
        <v>777</v>
      </c>
      <c r="E163" s="53" t="s">
        <v>776</v>
      </c>
      <c r="F163" s="141"/>
      <c r="G163" s="142">
        <v>25000000</v>
      </c>
      <c r="H163" s="143">
        <v>2024</v>
      </c>
      <c r="I163" s="144" t="s">
        <v>783</v>
      </c>
      <c r="J163" s="145" t="s">
        <v>784</v>
      </c>
      <c r="K163" s="145" t="s">
        <v>780</v>
      </c>
      <c r="L163" s="140" t="s">
        <v>778</v>
      </c>
      <c r="M163" s="146"/>
      <c r="N163" s="139"/>
      <c r="O163" s="140"/>
      <c r="P163" s="160" t="s">
        <v>733</v>
      </c>
    </row>
    <row r="164" spans="1:16" ht="137.25" customHeight="1" x14ac:dyDescent="0.3">
      <c r="C164" s="37"/>
      <c r="D164" s="156"/>
      <c r="E164" s="37"/>
      <c r="F164" s="37"/>
      <c r="G164" s="37"/>
      <c r="H164" s="37"/>
      <c r="I164" s="37"/>
      <c r="J164" s="37"/>
      <c r="K164" s="37"/>
      <c r="L164" s="37"/>
      <c r="M164" s="37"/>
      <c r="N164" s="37"/>
      <c r="O164" s="37"/>
      <c r="P164" s="37"/>
    </row>
    <row r="165" spans="1:16" x14ac:dyDescent="0.3">
      <c r="A165" s="43"/>
      <c r="D165" s="75"/>
      <c r="E165" s="75"/>
      <c r="F165" s="46"/>
      <c r="G165" s="76"/>
      <c r="H165" s="77"/>
      <c r="J165" s="61"/>
      <c r="K165" s="61"/>
    </row>
    <row r="166" spans="1:16" x14ac:dyDescent="0.3">
      <c r="A166" s="43"/>
      <c r="F166" s="46"/>
    </row>
    <row r="167" spans="1:16" x14ac:dyDescent="0.3">
      <c r="A167" s="43"/>
      <c r="F167" s="46"/>
    </row>
    <row r="168" spans="1:16" x14ac:dyDescent="0.3">
      <c r="A168" s="43"/>
      <c r="F168" s="46"/>
    </row>
    <row r="169" spans="1:16" x14ac:dyDescent="0.3">
      <c r="A169" s="43"/>
      <c r="F169" s="46"/>
    </row>
    <row r="170" spans="1:16" x14ac:dyDescent="0.3">
      <c r="A170" s="43"/>
      <c r="F170" s="46"/>
    </row>
    <row r="171" spans="1:16" x14ac:dyDescent="0.3">
      <c r="A171" s="43"/>
      <c r="F171" s="46"/>
    </row>
    <row r="172" spans="1:16" x14ac:dyDescent="0.3">
      <c r="A172" s="43"/>
      <c r="F172" s="46"/>
    </row>
    <row r="173" spans="1:16" x14ac:dyDescent="0.3">
      <c r="A173" s="43"/>
      <c r="F173" s="46"/>
    </row>
    <row r="174" spans="1:16" x14ac:dyDescent="0.3">
      <c r="A174" s="43"/>
      <c r="F174" s="46"/>
    </row>
    <row r="175" spans="1:16" x14ac:dyDescent="0.3">
      <c r="A175" s="43"/>
      <c r="F175" s="46"/>
    </row>
    <row r="176" spans="1:16" x14ac:dyDescent="0.3">
      <c r="A176" s="43"/>
      <c r="F176" s="46"/>
    </row>
    <row r="177" spans="1:6" x14ac:dyDescent="0.3">
      <c r="A177" s="43"/>
      <c r="F177" s="46"/>
    </row>
    <row r="178" spans="1:6" x14ac:dyDescent="0.3">
      <c r="A178" s="43"/>
      <c r="F178" s="46"/>
    </row>
    <row r="179" spans="1:6" x14ac:dyDescent="0.3">
      <c r="A179" s="43"/>
      <c r="F179" s="46"/>
    </row>
    <row r="180" spans="1:6" x14ac:dyDescent="0.3">
      <c r="A180" s="43"/>
      <c r="F180" s="46"/>
    </row>
    <row r="181" spans="1:6" x14ac:dyDescent="0.3">
      <c r="A181" s="43"/>
      <c r="F181" s="46"/>
    </row>
    <row r="182" spans="1:6" x14ac:dyDescent="0.3">
      <c r="A182" s="43"/>
      <c r="F182" s="46"/>
    </row>
    <row r="183" spans="1:6" x14ac:dyDescent="0.3">
      <c r="A183" s="43"/>
      <c r="F183" s="46"/>
    </row>
    <row r="184" spans="1:6" x14ac:dyDescent="0.3">
      <c r="A184" s="43"/>
      <c r="F184" s="46"/>
    </row>
    <row r="185" spans="1:6" x14ac:dyDescent="0.3">
      <c r="A185" s="43"/>
      <c r="F185" s="46"/>
    </row>
    <row r="186" spans="1:6" x14ac:dyDescent="0.3">
      <c r="A186" s="43"/>
      <c r="F186" s="46"/>
    </row>
    <row r="187" spans="1:6" x14ac:dyDescent="0.3">
      <c r="A187" s="43"/>
      <c r="F187" s="46"/>
    </row>
    <row r="188" spans="1:6" x14ac:dyDescent="0.3">
      <c r="A188" s="43"/>
      <c r="F188" s="46"/>
    </row>
    <row r="189" spans="1:6" x14ac:dyDescent="0.3">
      <c r="A189" s="43"/>
      <c r="F189" s="46"/>
    </row>
    <row r="190" spans="1:6" x14ac:dyDescent="0.3">
      <c r="A190" s="43"/>
      <c r="F190" s="46"/>
    </row>
    <row r="191" spans="1:6" x14ac:dyDescent="0.3">
      <c r="A191" s="43"/>
      <c r="F191" s="46"/>
    </row>
    <row r="192" spans="1:6" x14ac:dyDescent="0.3">
      <c r="A192" s="43"/>
      <c r="F192" s="46"/>
    </row>
    <row r="193" spans="1:6" x14ac:dyDescent="0.3">
      <c r="A193" s="43"/>
      <c r="F193" s="46"/>
    </row>
    <row r="194" spans="1:6" x14ac:dyDescent="0.3">
      <c r="A194" s="43"/>
      <c r="F194" s="46"/>
    </row>
    <row r="195" spans="1:6" x14ac:dyDescent="0.3">
      <c r="A195" s="43"/>
      <c r="F195" s="46"/>
    </row>
    <row r="196" spans="1:6" x14ac:dyDescent="0.3">
      <c r="A196" s="43"/>
      <c r="F196" s="46"/>
    </row>
    <row r="197" spans="1:6" x14ac:dyDescent="0.3">
      <c r="A197" s="43"/>
      <c r="F197" s="46"/>
    </row>
    <row r="198" spans="1:6" x14ac:dyDescent="0.3">
      <c r="A198" s="43"/>
      <c r="F198" s="46"/>
    </row>
    <row r="199" spans="1:6" x14ac:dyDescent="0.3">
      <c r="A199" s="43"/>
      <c r="F199" s="46"/>
    </row>
    <row r="200" spans="1:6" x14ac:dyDescent="0.3">
      <c r="A200" s="43"/>
      <c r="F200" s="46"/>
    </row>
    <row r="201" spans="1:6" x14ac:dyDescent="0.3">
      <c r="A201" s="43"/>
      <c r="F201" s="46"/>
    </row>
    <row r="202" spans="1:6" x14ac:dyDescent="0.3">
      <c r="A202" s="43"/>
      <c r="F202" s="46"/>
    </row>
    <row r="203" spans="1:6" x14ac:dyDescent="0.3">
      <c r="A203" s="43"/>
      <c r="F203" s="46"/>
    </row>
    <row r="204" spans="1:6" x14ac:dyDescent="0.3">
      <c r="A204" s="43"/>
      <c r="F204" s="46"/>
    </row>
    <row r="205" spans="1:6" x14ac:dyDescent="0.3">
      <c r="A205" s="43"/>
      <c r="F205" s="46"/>
    </row>
    <row r="206" spans="1:6" x14ac:dyDescent="0.3">
      <c r="A206" s="43"/>
      <c r="F206" s="46"/>
    </row>
    <row r="207" spans="1:6" x14ac:dyDescent="0.3">
      <c r="A207" s="43"/>
      <c r="F207" s="46"/>
    </row>
    <row r="208" spans="1:6" x14ac:dyDescent="0.3">
      <c r="A208" s="43"/>
      <c r="F208" s="46"/>
    </row>
    <row r="209" spans="1:6" x14ac:dyDescent="0.3">
      <c r="A209" s="43"/>
      <c r="F209" s="46"/>
    </row>
    <row r="210" spans="1:6" x14ac:dyDescent="0.3">
      <c r="A210" s="43"/>
      <c r="F210" s="46"/>
    </row>
    <row r="211" spans="1:6" x14ac:dyDescent="0.3">
      <c r="A211" s="43"/>
      <c r="F211" s="46"/>
    </row>
    <row r="212" spans="1:6" x14ac:dyDescent="0.3">
      <c r="A212" s="43"/>
      <c r="F212" s="46"/>
    </row>
    <row r="213" spans="1:6" x14ac:dyDescent="0.3">
      <c r="A213" s="43"/>
      <c r="F213" s="46"/>
    </row>
    <row r="214" spans="1:6" x14ac:dyDescent="0.3">
      <c r="A214" s="43"/>
      <c r="F214" s="46"/>
    </row>
    <row r="215" spans="1:6" x14ac:dyDescent="0.3">
      <c r="A215" s="43"/>
      <c r="F215" s="46"/>
    </row>
    <row r="216" spans="1:6" x14ac:dyDescent="0.3">
      <c r="A216" s="43"/>
      <c r="F216" s="46"/>
    </row>
    <row r="217" spans="1:6" x14ac:dyDescent="0.3">
      <c r="A217" s="43"/>
      <c r="F217" s="46"/>
    </row>
    <row r="218" spans="1:6" x14ac:dyDescent="0.3">
      <c r="A218" s="43"/>
      <c r="F218" s="46"/>
    </row>
    <row r="219" spans="1:6" x14ac:dyDescent="0.3">
      <c r="A219" s="43"/>
      <c r="F219" s="46"/>
    </row>
    <row r="220" spans="1:6" x14ac:dyDescent="0.3">
      <c r="A220" s="43"/>
      <c r="F220" s="46"/>
    </row>
    <row r="221" spans="1:6" x14ac:dyDescent="0.3">
      <c r="A221" s="43"/>
      <c r="F221" s="46"/>
    </row>
    <row r="222" spans="1:6" x14ac:dyDescent="0.3">
      <c r="A222" s="43"/>
      <c r="F222" s="46"/>
    </row>
    <row r="223" spans="1:6" x14ac:dyDescent="0.3">
      <c r="A223" s="43"/>
      <c r="F223" s="46"/>
    </row>
    <row r="224" spans="1:6" x14ac:dyDescent="0.3">
      <c r="A224" s="43"/>
      <c r="F224" s="46"/>
    </row>
    <row r="225" spans="1:6" x14ac:dyDescent="0.3">
      <c r="A225" s="43"/>
      <c r="F225" s="46"/>
    </row>
    <row r="226" spans="1:6" x14ac:dyDescent="0.3">
      <c r="A226" s="43"/>
      <c r="F226" s="46"/>
    </row>
    <row r="227" spans="1:6" x14ac:dyDescent="0.3">
      <c r="A227" s="43"/>
      <c r="F227" s="46"/>
    </row>
    <row r="228" spans="1:6" x14ac:dyDescent="0.3">
      <c r="A228" s="43"/>
      <c r="F228" s="46"/>
    </row>
    <row r="229" spans="1:6" x14ac:dyDescent="0.3">
      <c r="A229" s="43"/>
      <c r="F229" s="46"/>
    </row>
    <row r="230" spans="1:6" x14ac:dyDescent="0.3">
      <c r="A230" s="43"/>
      <c r="F230" s="46"/>
    </row>
    <row r="231" spans="1:6" x14ac:dyDescent="0.3">
      <c r="A231" s="43"/>
      <c r="F231" s="46"/>
    </row>
    <row r="232" spans="1:6" x14ac:dyDescent="0.3">
      <c r="A232" s="43"/>
      <c r="F232" s="46"/>
    </row>
    <row r="233" spans="1:6" x14ac:dyDescent="0.3">
      <c r="A233" s="43"/>
      <c r="F233" s="46"/>
    </row>
    <row r="234" spans="1:6" x14ac:dyDescent="0.3">
      <c r="A234" s="43"/>
      <c r="F234" s="46"/>
    </row>
    <row r="235" spans="1:6" x14ac:dyDescent="0.3">
      <c r="A235" s="43"/>
      <c r="F235" s="46"/>
    </row>
    <row r="236" spans="1:6" x14ac:dyDescent="0.3">
      <c r="A236" s="43"/>
      <c r="F236" s="46"/>
    </row>
    <row r="237" spans="1:6" x14ac:dyDescent="0.3">
      <c r="A237" s="43"/>
      <c r="F237" s="46"/>
    </row>
    <row r="238" spans="1:6" x14ac:dyDescent="0.3">
      <c r="A238" s="43"/>
      <c r="F238" s="46"/>
    </row>
    <row r="239" spans="1:6" x14ac:dyDescent="0.3">
      <c r="A239" s="43"/>
      <c r="F239" s="46"/>
    </row>
    <row r="240" spans="1:6" x14ac:dyDescent="0.3">
      <c r="A240" s="43"/>
      <c r="F240" s="46"/>
    </row>
    <row r="241" spans="1:6" x14ac:dyDescent="0.3">
      <c r="A241" s="43"/>
      <c r="F241" s="46"/>
    </row>
    <row r="242" spans="1:6" x14ac:dyDescent="0.3">
      <c r="A242" s="43"/>
      <c r="F242" s="46"/>
    </row>
    <row r="243" spans="1:6" x14ac:dyDescent="0.3">
      <c r="A243" s="43"/>
      <c r="F243" s="46"/>
    </row>
    <row r="244" spans="1:6" x14ac:dyDescent="0.3">
      <c r="A244" s="43"/>
      <c r="F244" s="46"/>
    </row>
    <row r="245" spans="1:6" x14ac:dyDescent="0.3">
      <c r="A245" s="43"/>
      <c r="F245" s="46"/>
    </row>
    <row r="246" spans="1:6" x14ac:dyDescent="0.3">
      <c r="A246" s="43"/>
      <c r="F246" s="46"/>
    </row>
    <row r="247" spans="1:6" x14ac:dyDescent="0.3">
      <c r="A247" s="43"/>
      <c r="F247" s="46"/>
    </row>
    <row r="248" spans="1:6" x14ac:dyDescent="0.3">
      <c r="A248" s="43"/>
      <c r="F248" s="46"/>
    </row>
    <row r="249" spans="1:6" x14ac:dyDescent="0.3">
      <c r="A249" s="43"/>
      <c r="F249" s="46"/>
    </row>
    <row r="250" spans="1:6" x14ac:dyDescent="0.3">
      <c r="A250" s="43"/>
      <c r="F250" s="46"/>
    </row>
    <row r="251" spans="1:6" x14ac:dyDescent="0.3">
      <c r="A251" s="43"/>
      <c r="F251" s="46"/>
    </row>
    <row r="252" spans="1:6" x14ac:dyDescent="0.3">
      <c r="A252" s="43"/>
      <c r="F252" s="46"/>
    </row>
    <row r="253" spans="1:6" x14ac:dyDescent="0.3">
      <c r="A253" s="43"/>
      <c r="F253" s="46"/>
    </row>
    <row r="254" spans="1:6" x14ac:dyDescent="0.3">
      <c r="A254" s="43"/>
      <c r="F254" s="46"/>
    </row>
    <row r="255" spans="1:6" x14ac:dyDescent="0.3">
      <c r="A255" s="43"/>
      <c r="F255" s="46"/>
    </row>
    <row r="256" spans="1:6" x14ac:dyDescent="0.3">
      <c r="A256" s="43"/>
      <c r="F256" s="46"/>
    </row>
    <row r="257" spans="1:6" x14ac:dyDescent="0.3">
      <c r="A257" s="43"/>
      <c r="F257" s="46"/>
    </row>
    <row r="258" spans="1:6" x14ac:dyDescent="0.3">
      <c r="A258" s="43"/>
      <c r="F258" s="46"/>
    </row>
    <row r="259" spans="1:6" x14ac:dyDescent="0.3">
      <c r="A259" s="43"/>
      <c r="F259" s="46"/>
    </row>
    <row r="260" spans="1:6" x14ac:dyDescent="0.3">
      <c r="A260" s="43"/>
      <c r="F260" s="46"/>
    </row>
    <row r="261" spans="1:6" x14ac:dyDescent="0.3">
      <c r="A261" s="43"/>
      <c r="F261" s="46"/>
    </row>
    <row r="262" spans="1:6" x14ac:dyDescent="0.3">
      <c r="A262" s="43"/>
      <c r="F262" s="46"/>
    </row>
    <row r="263" spans="1:6" x14ac:dyDescent="0.3">
      <c r="A263" s="43"/>
      <c r="F263" s="46"/>
    </row>
    <row r="264" spans="1:6" x14ac:dyDescent="0.3">
      <c r="A264" s="43"/>
      <c r="F264" s="46"/>
    </row>
    <row r="265" spans="1:6" x14ac:dyDescent="0.3">
      <c r="A265" s="43"/>
      <c r="F265" s="46"/>
    </row>
    <row r="266" spans="1:6" x14ac:dyDescent="0.3">
      <c r="A266" s="43"/>
      <c r="F266" s="46"/>
    </row>
    <row r="267" spans="1:6" x14ac:dyDescent="0.3">
      <c r="A267" s="43"/>
      <c r="F267" s="46"/>
    </row>
    <row r="268" spans="1:6" x14ac:dyDescent="0.3">
      <c r="A268" s="43"/>
      <c r="F268" s="46"/>
    </row>
    <row r="269" spans="1:6" x14ac:dyDescent="0.3">
      <c r="A269" s="43"/>
      <c r="F269" s="46"/>
    </row>
    <row r="270" spans="1:6" x14ac:dyDescent="0.3">
      <c r="A270" s="43"/>
      <c r="F270" s="46"/>
    </row>
    <row r="271" spans="1:6" x14ac:dyDescent="0.3">
      <c r="A271" s="43"/>
      <c r="F271" s="46"/>
    </row>
    <row r="272" spans="1:6" x14ac:dyDescent="0.3">
      <c r="A272" s="43"/>
      <c r="F272" s="46"/>
    </row>
    <row r="273" spans="1:6" x14ac:dyDescent="0.3">
      <c r="A273" s="43"/>
      <c r="F273" s="46"/>
    </row>
    <row r="274" spans="1:6" x14ac:dyDescent="0.3">
      <c r="A274" s="43"/>
      <c r="F274" s="46"/>
    </row>
    <row r="275" spans="1:6" x14ac:dyDescent="0.3">
      <c r="A275" s="43"/>
      <c r="F275" s="46"/>
    </row>
    <row r="276" spans="1:6" x14ac:dyDescent="0.3">
      <c r="A276" s="43"/>
      <c r="F276" s="46"/>
    </row>
    <row r="277" spans="1:6" x14ac:dyDescent="0.3">
      <c r="A277" s="43"/>
      <c r="F277" s="46"/>
    </row>
    <row r="278" spans="1:6" x14ac:dyDescent="0.3">
      <c r="A278" s="43"/>
      <c r="F278" s="46"/>
    </row>
    <row r="279" spans="1:6" x14ac:dyDescent="0.3">
      <c r="A279" s="43"/>
      <c r="F279" s="46"/>
    </row>
    <row r="280" spans="1:6" x14ac:dyDescent="0.3">
      <c r="A280" s="43"/>
      <c r="F280" s="46"/>
    </row>
    <row r="281" spans="1:6" x14ac:dyDescent="0.3">
      <c r="A281" s="43"/>
      <c r="F281" s="46"/>
    </row>
    <row r="282" spans="1:6" x14ac:dyDescent="0.3">
      <c r="A282" s="43"/>
      <c r="F282" s="46"/>
    </row>
    <row r="283" spans="1:6" x14ac:dyDescent="0.3">
      <c r="A283" s="43"/>
      <c r="F283" s="46"/>
    </row>
    <row r="284" spans="1:6" x14ac:dyDescent="0.3">
      <c r="A284" s="43"/>
      <c r="F284" s="46"/>
    </row>
    <row r="285" spans="1:6" x14ac:dyDescent="0.3">
      <c r="A285" s="43"/>
      <c r="F285" s="46"/>
    </row>
    <row r="286" spans="1:6" x14ac:dyDescent="0.3">
      <c r="A286" s="43"/>
      <c r="F286" s="46"/>
    </row>
    <row r="287" spans="1:6" x14ac:dyDescent="0.3">
      <c r="A287" s="43"/>
      <c r="F287" s="46"/>
    </row>
    <row r="288" spans="1:6" x14ac:dyDescent="0.3">
      <c r="A288" s="43"/>
      <c r="F288" s="46"/>
    </row>
    <row r="289" spans="1:6" x14ac:dyDescent="0.3">
      <c r="A289" s="43"/>
      <c r="F289" s="46"/>
    </row>
    <row r="290" spans="1:6" x14ac:dyDescent="0.3">
      <c r="A290" s="43"/>
      <c r="F290" s="46"/>
    </row>
    <row r="291" spans="1:6" x14ac:dyDescent="0.3">
      <c r="A291" s="43"/>
      <c r="F291" s="46"/>
    </row>
    <row r="292" spans="1:6" x14ac:dyDescent="0.3">
      <c r="A292" s="43"/>
      <c r="F292" s="46"/>
    </row>
    <row r="293" spans="1:6" x14ac:dyDescent="0.3">
      <c r="A293" s="43"/>
      <c r="F293" s="46"/>
    </row>
    <row r="294" spans="1:6" x14ac:dyDescent="0.3">
      <c r="A294" s="43"/>
      <c r="F294" s="46"/>
    </row>
    <row r="295" spans="1:6" x14ac:dyDescent="0.3">
      <c r="A295" s="43"/>
      <c r="F295" s="46"/>
    </row>
    <row r="296" spans="1:6" x14ac:dyDescent="0.3">
      <c r="A296" s="43"/>
      <c r="F296" s="46"/>
    </row>
    <row r="297" spans="1:6" x14ac:dyDescent="0.3">
      <c r="A297" s="43"/>
      <c r="F297" s="46"/>
    </row>
    <row r="298" spans="1:6" x14ac:dyDescent="0.3">
      <c r="A298" s="43"/>
      <c r="F298" s="46"/>
    </row>
    <row r="299" spans="1:6" x14ac:dyDescent="0.3">
      <c r="A299" s="43"/>
      <c r="F299" s="46"/>
    </row>
    <row r="300" spans="1:6" x14ac:dyDescent="0.3">
      <c r="A300" s="43"/>
      <c r="F300" s="46"/>
    </row>
    <row r="301" spans="1:6" x14ac:dyDescent="0.3">
      <c r="A301" s="43"/>
      <c r="F301" s="46"/>
    </row>
    <row r="302" spans="1:6" x14ac:dyDescent="0.3">
      <c r="A302" s="43"/>
      <c r="F302" s="46"/>
    </row>
    <row r="303" spans="1:6" x14ac:dyDescent="0.3">
      <c r="A303" s="43"/>
      <c r="F303" s="46"/>
    </row>
    <row r="304" spans="1:6" x14ac:dyDescent="0.3">
      <c r="A304" s="43"/>
      <c r="F304" s="46"/>
    </row>
    <row r="305" spans="1:6" x14ac:dyDescent="0.3">
      <c r="A305" s="43"/>
      <c r="F305" s="46"/>
    </row>
    <row r="306" spans="1:6" x14ac:dyDescent="0.3">
      <c r="A306" s="43"/>
      <c r="F306" s="46"/>
    </row>
    <row r="307" spans="1:6" x14ac:dyDescent="0.3">
      <c r="A307" s="43"/>
      <c r="F307" s="46"/>
    </row>
    <row r="308" spans="1:6" x14ac:dyDescent="0.3">
      <c r="A308" s="43"/>
      <c r="F308" s="46"/>
    </row>
    <row r="309" spans="1:6" x14ac:dyDescent="0.3">
      <c r="A309" s="43"/>
      <c r="F309" s="46"/>
    </row>
    <row r="310" spans="1:6" x14ac:dyDescent="0.3">
      <c r="A310" s="43"/>
      <c r="F310" s="46"/>
    </row>
    <row r="311" spans="1:6" x14ac:dyDescent="0.3">
      <c r="A311" s="43"/>
      <c r="F311" s="46"/>
    </row>
    <row r="312" spans="1:6" x14ac:dyDescent="0.3">
      <c r="A312" s="43"/>
      <c r="F312" s="46"/>
    </row>
    <row r="313" spans="1:6" x14ac:dyDescent="0.3">
      <c r="A313" s="43"/>
      <c r="F313" s="46"/>
    </row>
    <row r="314" spans="1:6" x14ac:dyDescent="0.3">
      <c r="A314" s="43"/>
      <c r="F314" s="46"/>
    </row>
    <row r="315" spans="1:6" x14ac:dyDescent="0.3">
      <c r="A315" s="43"/>
      <c r="F315" s="46"/>
    </row>
    <row r="316" spans="1:6" x14ac:dyDescent="0.3">
      <c r="A316" s="43"/>
      <c r="F316" s="46"/>
    </row>
    <row r="317" spans="1:6" x14ac:dyDescent="0.3">
      <c r="A317" s="43"/>
      <c r="F317" s="46"/>
    </row>
    <row r="318" spans="1:6" x14ac:dyDescent="0.3">
      <c r="A318" s="43"/>
      <c r="F318" s="46"/>
    </row>
    <row r="319" spans="1:6" x14ac:dyDescent="0.3">
      <c r="A319" s="43"/>
      <c r="F319" s="46"/>
    </row>
    <row r="320" spans="1:6" x14ac:dyDescent="0.3">
      <c r="A320" s="43"/>
      <c r="F320" s="46"/>
    </row>
    <row r="321" spans="1:6" x14ac:dyDescent="0.3">
      <c r="A321" s="43"/>
      <c r="F321" s="46"/>
    </row>
    <row r="322" spans="1:6" x14ac:dyDescent="0.3">
      <c r="A322" s="43"/>
      <c r="F322" s="46"/>
    </row>
    <row r="323" spans="1:6" x14ac:dyDescent="0.3">
      <c r="A323" s="43"/>
    </row>
    <row r="324" spans="1:6" x14ac:dyDescent="0.3">
      <c r="A324" s="43"/>
    </row>
    <row r="325" spans="1:6" x14ac:dyDescent="0.3">
      <c r="A325" s="43"/>
    </row>
    <row r="326" spans="1:6" x14ac:dyDescent="0.3">
      <c r="A326" s="43"/>
    </row>
    <row r="327" spans="1:6" x14ac:dyDescent="0.3">
      <c r="A327" s="43"/>
    </row>
    <row r="328" spans="1:6" x14ac:dyDescent="0.3">
      <c r="A328" s="43"/>
    </row>
    <row r="329" spans="1:6" x14ac:dyDescent="0.3">
      <c r="A329" s="43"/>
    </row>
    <row r="330" spans="1:6" x14ac:dyDescent="0.3">
      <c r="A330" s="43"/>
    </row>
    <row r="331" spans="1:6" x14ac:dyDescent="0.3">
      <c r="A331" s="43"/>
    </row>
    <row r="332" spans="1:6" x14ac:dyDescent="0.3">
      <c r="A332" s="43"/>
    </row>
    <row r="333" spans="1:6" x14ac:dyDescent="0.3">
      <c r="A333" s="43"/>
    </row>
    <row r="334" spans="1:6" x14ac:dyDescent="0.3">
      <c r="A334" s="43"/>
    </row>
    <row r="335" spans="1:6" x14ac:dyDescent="0.3">
      <c r="A335" s="43"/>
    </row>
    <row r="336" spans="1:6" x14ac:dyDescent="0.3">
      <c r="A336" s="43"/>
    </row>
    <row r="337" spans="1:1" x14ac:dyDescent="0.3">
      <c r="A337" s="43"/>
    </row>
    <row r="338" spans="1:1" x14ac:dyDescent="0.3">
      <c r="A338" s="43"/>
    </row>
    <row r="339" spans="1:1" x14ac:dyDescent="0.3">
      <c r="A339" s="43"/>
    </row>
    <row r="340" spans="1:1" x14ac:dyDescent="0.3">
      <c r="A340" s="43"/>
    </row>
    <row r="341" spans="1:1" x14ac:dyDescent="0.3">
      <c r="A341" s="43"/>
    </row>
    <row r="342" spans="1:1" x14ac:dyDescent="0.3">
      <c r="A342" s="43"/>
    </row>
    <row r="343" spans="1:1" x14ac:dyDescent="0.3">
      <c r="A343" s="43"/>
    </row>
    <row r="344" spans="1:1" x14ac:dyDescent="0.3">
      <c r="A344" s="43"/>
    </row>
    <row r="345" spans="1:1" x14ac:dyDescent="0.3">
      <c r="A345" s="43"/>
    </row>
    <row r="346" spans="1:1" x14ac:dyDescent="0.3">
      <c r="A346" s="43"/>
    </row>
    <row r="347" spans="1:1" x14ac:dyDescent="0.3">
      <c r="A347" s="43"/>
    </row>
    <row r="348" spans="1:1" x14ac:dyDescent="0.3">
      <c r="A348" s="43"/>
    </row>
    <row r="349" spans="1:1" x14ac:dyDescent="0.3">
      <c r="A349" s="43"/>
    </row>
    <row r="350" spans="1:1" x14ac:dyDescent="0.3">
      <c r="A350" s="43"/>
    </row>
    <row r="351" spans="1:1" x14ac:dyDescent="0.3">
      <c r="A351" s="43"/>
    </row>
    <row r="352" spans="1:1" x14ac:dyDescent="0.3">
      <c r="A352" s="43"/>
    </row>
    <row r="353" spans="1:1" x14ac:dyDescent="0.3">
      <c r="A353" s="43"/>
    </row>
    <row r="354" spans="1:1" x14ac:dyDescent="0.3">
      <c r="A354" s="43"/>
    </row>
    <row r="355" spans="1:1" x14ac:dyDescent="0.3">
      <c r="A355" s="43"/>
    </row>
    <row r="356" spans="1:1" x14ac:dyDescent="0.3">
      <c r="A356" s="43"/>
    </row>
    <row r="357" spans="1:1" x14ac:dyDescent="0.3">
      <c r="A357" s="43"/>
    </row>
    <row r="358" spans="1:1" x14ac:dyDescent="0.3">
      <c r="A358" s="43"/>
    </row>
    <row r="359" spans="1:1" x14ac:dyDescent="0.3">
      <c r="A359" s="43"/>
    </row>
    <row r="360" spans="1:1" x14ac:dyDescent="0.3">
      <c r="A360" s="43"/>
    </row>
    <row r="361" spans="1:1" x14ac:dyDescent="0.3">
      <c r="A361" s="43"/>
    </row>
    <row r="362" spans="1:1" x14ac:dyDescent="0.3">
      <c r="A362" s="43"/>
    </row>
    <row r="363" spans="1:1" x14ac:dyDescent="0.3">
      <c r="A363" s="43"/>
    </row>
    <row r="364" spans="1:1" x14ac:dyDescent="0.3">
      <c r="A364" s="43"/>
    </row>
    <row r="365" spans="1:1" x14ac:dyDescent="0.3">
      <c r="A365" s="43"/>
    </row>
    <row r="366" spans="1:1" x14ac:dyDescent="0.3">
      <c r="A366" s="43"/>
    </row>
    <row r="367" spans="1:1" x14ac:dyDescent="0.3">
      <c r="A367" s="43"/>
    </row>
    <row r="368" spans="1:1" x14ac:dyDescent="0.3">
      <c r="A368" s="43"/>
    </row>
    <row r="369" spans="1:1" x14ac:dyDescent="0.3">
      <c r="A369" s="43"/>
    </row>
    <row r="370" spans="1:1" x14ac:dyDescent="0.3">
      <c r="A370" s="43"/>
    </row>
    <row r="371" spans="1:1" x14ac:dyDescent="0.3">
      <c r="A371" s="43"/>
    </row>
    <row r="372" spans="1:1" x14ac:dyDescent="0.3">
      <c r="A372" s="43"/>
    </row>
    <row r="373" spans="1:1" x14ac:dyDescent="0.3">
      <c r="A373" s="43"/>
    </row>
    <row r="374" spans="1:1" x14ac:dyDescent="0.3">
      <c r="A374" s="43"/>
    </row>
    <row r="375" spans="1:1" x14ac:dyDescent="0.3">
      <c r="A375" s="43"/>
    </row>
    <row r="376" spans="1:1" x14ac:dyDescent="0.3">
      <c r="A376" s="43"/>
    </row>
    <row r="377" spans="1:1" x14ac:dyDescent="0.3">
      <c r="A377" s="43"/>
    </row>
    <row r="378" spans="1:1" x14ac:dyDescent="0.3">
      <c r="A378" s="43"/>
    </row>
    <row r="379" spans="1:1" x14ac:dyDescent="0.3">
      <c r="A379" s="43"/>
    </row>
    <row r="380" spans="1:1" x14ac:dyDescent="0.3">
      <c r="A380" s="43"/>
    </row>
    <row r="381" spans="1:1" x14ac:dyDescent="0.3">
      <c r="A381" s="43"/>
    </row>
    <row r="382" spans="1:1" x14ac:dyDescent="0.3">
      <c r="A382" s="43"/>
    </row>
    <row r="383" spans="1:1" x14ac:dyDescent="0.3">
      <c r="A383" s="43"/>
    </row>
    <row r="384" spans="1:1" x14ac:dyDescent="0.3">
      <c r="A384" s="43"/>
    </row>
    <row r="385" spans="1:1" x14ac:dyDescent="0.3">
      <c r="A385" s="43"/>
    </row>
    <row r="386" spans="1:1" x14ac:dyDescent="0.3">
      <c r="A386" s="43"/>
    </row>
    <row r="387" spans="1:1" x14ac:dyDescent="0.3">
      <c r="A387" s="43"/>
    </row>
    <row r="388" spans="1:1" x14ac:dyDescent="0.3">
      <c r="A388" s="43"/>
    </row>
    <row r="389" spans="1:1" x14ac:dyDescent="0.3">
      <c r="A389" s="43"/>
    </row>
    <row r="390" spans="1:1" x14ac:dyDescent="0.3">
      <c r="A390" s="43"/>
    </row>
    <row r="391" spans="1:1" x14ac:dyDescent="0.3">
      <c r="A391" s="43"/>
    </row>
    <row r="392" spans="1:1" x14ac:dyDescent="0.3">
      <c r="A392" s="43"/>
    </row>
    <row r="393" spans="1:1" x14ac:dyDescent="0.3">
      <c r="A393" s="43"/>
    </row>
    <row r="394" spans="1:1" x14ac:dyDescent="0.3">
      <c r="A394" s="43"/>
    </row>
    <row r="395" spans="1:1" x14ac:dyDescent="0.3">
      <c r="A395" s="43"/>
    </row>
    <row r="396" spans="1:1" x14ac:dyDescent="0.3">
      <c r="A396" s="43"/>
    </row>
    <row r="397" spans="1:1" x14ac:dyDescent="0.3">
      <c r="A397" s="43"/>
    </row>
    <row r="398" spans="1:1" x14ac:dyDescent="0.3">
      <c r="A398" s="43"/>
    </row>
    <row r="399" spans="1:1" x14ac:dyDescent="0.3">
      <c r="A399" s="43"/>
    </row>
    <row r="400" spans="1:1" x14ac:dyDescent="0.3">
      <c r="A400" s="43"/>
    </row>
    <row r="401" spans="1:1" x14ac:dyDescent="0.3">
      <c r="A401" s="43"/>
    </row>
    <row r="402" spans="1:1" x14ac:dyDescent="0.3">
      <c r="A402" s="43"/>
    </row>
    <row r="403" spans="1:1" x14ac:dyDescent="0.3">
      <c r="A403" s="43"/>
    </row>
    <row r="404" spans="1:1" x14ac:dyDescent="0.3">
      <c r="A404" s="43"/>
    </row>
    <row r="405" spans="1:1" x14ac:dyDescent="0.3">
      <c r="A405" s="43"/>
    </row>
    <row r="406" spans="1:1" x14ac:dyDescent="0.3">
      <c r="A406" s="43"/>
    </row>
    <row r="407" spans="1:1" x14ac:dyDescent="0.3">
      <c r="A407" s="43"/>
    </row>
    <row r="408" spans="1:1" x14ac:dyDescent="0.3">
      <c r="A408" s="43"/>
    </row>
    <row r="409" spans="1:1" x14ac:dyDescent="0.3">
      <c r="A409" s="43"/>
    </row>
    <row r="410" spans="1:1" x14ac:dyDescent="0.3">
      <c r="A410" s="43"/>
    </row>
    <row r="411" spans="1:1" x14ac:dyDescent="0.3">
      <c r="A411" s="43"/>
    </row>
    <row r="412" spans="1:1" x14ac:dyDescent="0.3">
      <c r="A412" s="43"/>
    </row>
    <row r="413" spans="1:1" x14ac:dyDescent="0.3">
      <c r="A413" s="43"/>
    </row>
    <row r="414" spans="1:1" x14ac:dyDescent="0.3">
      <c r="A414" s="43"/>
    </row>
    <row r="415" spans="1:1" x14ac:dyDescent="0.3">
      <c r="A415" s="43"/>
    </row>
    <row r="416" spans="1:1" x14ac:dyDescent="0.3">
      <c r="A416" s="43"/>
    </row>
    <row r="417" spans="1:1" x14ac:dyDescent="0.3">
      <c r="A417" s="43"/>
    </row>
    <row r="418" spans="1:1" x14ac:dyDescent="0.3">
      <c r="A418" s="43"/>
    </row>
    <row r="419" spans="1:1" x14ac:dyDescent="0.3">
      <c r="A419" s="43"/>
    </row>
    <row r="420" spans="1:1" x14ac:dyDescent="0.3">
      <c r="A420" s="43"/>
    </row>
    <row r="421" spans="1:1" x14ac:dyDescent="0.3">
      <c r="A421" s="43"/>
    </row>
    <row r="422" spans="1:1" x14ac:dyDescent="0.3">
      <c r="A422" s="43"/>
    </row>
    <row r="423" spans="1:1" x14ac:dyDescent="0.3">
      <c r="A423" s="43"/>
    </row>
    <row r="424" spans="1:1" x14ac:dyDescent="0.3">
      <c r="A424" s="43"/>
    </row>
    <row r="425" spans="1:1" x14ac:dyDescent="0.3">
      <c r="A425" s="43"/>
    </row>
    <row r="426" spans="1:1" x14ac:dyDescent="0.3">
      <c r="A426" s="43"/>
    </row>
    <row r="427" spans="1:1" x14ac:dyDescent="0.3">
      <c r="A427" s="43"/>
    </row>
    <row r="428" spans="1:1" x14ac:dyDescent="0.3">
      <c r="A428" s="43"/>
    </row>
    <row r="429" spans="1:1" x14ac:dyDescent="0.3">
      <c r="A429" s="43"/>
    </row>
    <row r="430" spans="1:1" x14ac:dyDescent="0.3">
      <c r="A430" s="43"/>
    </row>
    <row r="431" spans="1:1" x14ac:dyDescent="0.3">
      <c r="A431" s="43"/>
    </row>
    <row r="432" spans="1:1" x14ac:dyDescent="0.3">
      <c r="A432" s="43"/>
    </row>
    <row r="433" spans="1:1" x14ac:dyDescent="0.3">
      <c r="A433" s="43"/>
    </row>
    <row r="434" spans="1:1" x14ac:dyDescent="0.3">
      <c r="A434" s="43"/>
    </row>
    <row r="435" spans="1:1" x14ac:dyDescent="0.3">
      <c r="A435" s="43"/>
    </row>
    <row r="436" spans="1:1" x14ac:dyDescent="0.3">
      <c r="A436" s="43"/>
    </row>
    <row r="437" spans="1:1" x14ac:dyDescent="0.3">
      <c r="A437" s="43"/>
    </row>
    <row r="438" spans="1:1" x14ac:dyDescent="0.3">
      <c r="A438" s="43"/>
    </row>
    <row r="439" spans="1:1" x14ac:dyDescent="0.3">
      <c r="A439" s="43"/>
    </row>
    <row r="440" spans="1:1" x14ac:dyDescent="0.3">
      <c r="A440" s="43"/>
    </row>
    <row r="441" spans="1:1" x14ac:dyDescent="0.3">
      <c r="A441" s="43"/>
    </row>
    <row r="442" spans="1:1" x14ac:dyDescent="0.3">
      <c r="A442" s="43"/>
    </row>
    <row r="443" spans="1:1" x14ac:dyDescent="0.3">
      <c r="A443" s="43"/>
    </row>
    <row r="444" spans="1:1" x14ac:dyDescent="0.3">
      <c r="A444" s="43"/>
    </row>
    <row r="445" spans="1:1" x14ac:dyDescent="0.3">
      <c r="A445" s="43"/>
    </row>
    <row r="446" spans="1:1" x14ac:dyDescent="0.3">
      <c r="A446" s="43"/>
    </row>
    <row r="447" spans="1:1" x14ac:dyDescent="0.3">
      <c r="A447" s="43"/>
    </row>
    <row r="448" spans="1:1" x14ac:dyDescent="0.3">
      <c r="A448" s="43"/>
    </row>
    <row r="449" spans="1:1" x14ac:dyDescent="0.3">
      <c r="A449" s="43"/>
    </row>
    <row r="450" spans="1:1" x14ac:dyDescent="0.3">
      <c r="A450" s="43"/>
    </row>
    <row r="451" spans="1:1" x14ac:dyDescent="0.3">
      <c r="A451" s="43"/>
    </row>
    <row r="452" spans="1:1" x14ac:dyDescent="0.3">
      <c r="A452" s="43"/>
    </row>
    <row r="453" spans="1:1" x14ac:dyDescent="0.3">
      <c r="A453" s="43"/>
    </row>
    <row r="454" spans="1:1" x14ac:dyDescent="0.3">
      <c r="A454" s="43"/>
    </row>
    <row r="455" spans="1:1" x14ac:dyDescent="0.3">
      <c r="A455" s="43"/>
    </row>
    <row r="456" spans="1:1" x14ac:dyDescent="0.3">
      <c r="A456" s="43"/>
    </row>
    <row r="457" spans="1:1" x14ac:dyDescent="0.3">
      <c r="A457" s="43"/>
    </row>
    <row r="458" spans="1:1" x14ac:dyDescent="0.3">
      <c r="A458" s="43"/>
    </row>
    <row r="459" spans="1:1" x14ac:dyDescent="0.3">
      <c r="A459" s="43"/>
    </row>
    <row r="460" spans="1:1" x14ac:dyDescent="0.3">
      <c r="A460" s="43"/>
    </row>
    <row r="461" spans="1:1" x14ac:dyDescent="0.3">
      <c r="A461" s="43"/>
    </row>
    <row r="462" spans="1:1" x14ac:dyDescent="0.3">
      <c r="A462" s="43"/>
    </row>
    <row r="463" spans="1:1" x14ac:dyDescent="0.3">
      <c r="A463" s="43"/>
    </row>
    <row r="464" spans="1:1" x14ac:dyDescent="0.3">
      <c r="A464" s="43"/>
    </row>
    <row r="465" spans="1:1" x14ac:dyDescent="0.3">
      <c r="A465" s="43"/>
    </row>
    <row r="466" spans="1:1" x14ac:dyDescent="0.3">
      <c r="A466" s="43"/>
    </row>
    <row r="467" spans="1:1" x14ac:dyDescent="0.3">
      <c r="A467" s="43"/>
    </row>
    <row r="468" spans="1:1" x14ac:dyDescent="0.3">
      <c r="A468" s="43"/>
    </row>
    <row r="469" spans="1:1" x14ac:dyDescent="0.3">
      <c r="A469" s="43"/>
    </row>
    <row r="470" spans="1:1" x14ac:dyDescent="0.3">
      <c r="A470" s="43"/>
    </row>
    <row r="471" spans="1:1" x14ac:dyDescent="0.3">
      <c r="A471" s="43"/>
    </row>
    <row r="472" spans="1:1" x14ac:dyDescent="0.3">
      <c r="A472" s="43"/>
    </row>
    <row r="473" spans="1:1" x14ac:dyDescent="0.3">
      <c r="A473" s="43"/>
    </row>
    <row r="474" spans="1:1" x14ac:dyDescent="0.3">
      <c r="A474" s="43"/>
    </row>
    <row r="475" spans="1:1" x14ac:dyDescent="0.3">
      <c r="A475" s="43"/>
    </row>
    <row r="476" spans="1:1" x14ac:dyDescent="0.3">
      <c r="A476" s="43"/>
    </row>
    <row r="477" spans="1:1" x14ac:dyDescent="0.3">
      <c r="A477" s="43"/>
    </row>
    <row r="478" spans="1:1" x14ac:dyDescent="0.3">
      <c r="A478" s="43"/>
    </row>
    <row r="479" spans="1:1" x14ac:dyDescent="0.3">
      <c r="A479" s="43"/>
    </row>
    <row r="480" spans="1:1" x14ac:dyDescent="0.3">
      <c r="A480" s="43"/>
    </row>
    <row r="481" spans="1:1" x14ac:dyDescent="0.3">
      <c r="A481" s="43"/>
    </row>
    <row r="482" spans="1:1" x14ac:dyDescent="0.3">
      <c r="A482" s="43"/>
    </row>
    <row r="483" spans="1:1" x14ac:dyDescent="0.3">
      <c r="A483" s="43"/>
    </row>
    <row r="484" spans="1:1" x14ac:dyDescent="0.3">
      <c r="A484" s="43"/>
    </row>
    <row r="485" spans="1:1" x14ac:dyDescent="0.3">
      <c r="A485" s="43"/>
    </row>
    <row r="486" spans="1:1" x14ac:dyDescent="0.3">
      <c r="A486" s="43"/>
    </row>
    <row r="487" spans="1:1" x14ac:dyDescent="0.3">
      <c r="A487" s="43"/>
    </row>
  </sheetData>
  <mergeCells count="1">
    <mergeCell ref="A1:P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7"/>
  <sheetViews>
    <sheetView workbookViewId="0">
      <selection sqref="A1:XFD1048576"/>
    </sheetView>
  </sheetViews>
  <sheetFormatPr defaultColWidth="9.109375" defaultRowHeight="13.8" x14ac:dyDescent="0.3"/>
  <cols>
    <col min="1" max="2" width="9.109375" style="37"/>
    <col min="3" max="3" width="23" style="39" customWidth="1"/>
    <col min="4" max="4" width="43" style="39" customWidth="1"/>
    <col min="5" max="5" width="17.33203125" style="39" customWidth="1"/>
    <col min="6" max="6" width="12.6640625" style="40" customWidth="1"/>
    <col min="7" max="7" width="18.5546875" style="41" bestFit="1" customWidth="1"/>
    <col min="8" max="8" width="14.44140625" style="38" customWidth="1"/>
    <col min="9" max="9" width="17.6640625" style="38" customWidth="1"/>
    <col min="10" max="11" width="13.6640625" style="40" customWidth="1"/>
    <col min="12" max="12" width="20.5546875" style="39" customWidth="1"/>
    <col min="13" max="13" width="21.109375" style="39" customWidth="1"/>
    <col min="14" max="14" width="23.44140625" style="42" customWidth="1"/>
    <col min="15" max="15" width="33.88671875" style="42" customWidth="1"/>
    <col min="16" max="16" width="31.109375" style="42" customWidth="1"/>
    <col min="17" max="16384" width="9.109375" style="37"/>
  </cols>
  <sheetData>
    <row r="1" spans="1:21" ht="46.8" thickBot="1" x14ac:dyDescent="0.9">
      <c r="A1" s="173" t="s">
        <v>137</v>
      </c>
      <c r="B1" s="174"/>
      <c r="C1" s="174"/>
      <c r="D1" s="174"/>
      <c r="E1" s="174"/>
      <c r="F1" s="174"/>
      <c r="G1" s="174"/>
      <c r="H1" s="174"/>
      <c r="I1" s="174"/>
      <c r="J1" s="174"/>
      <c r="K1" s="174"/>
      <c r="L1" s="174"/>
      <c r="M1" s="174"/>
      <c r="N1" s="174"/>
      <c r="O1" s="174"/>
      <c r="P1" s="175"/>
    </row>
    <row r="2" spans="1:21" ht="106.5" customHeight="1" thickBot="1" x14ac:dyDescent="0.35">
      <c r="A2" s="62" t="s">
        <v>144</v>
      </c>
      <c r="B2" s="63" t="s">
        <v>135</v>
      </c>
      <c r="C2" s="64" t="s">
        <v>134</v>
      </c>
      <c r="D2" s="64" t="s">
        <v>200</v>
      </c>
      <c r="E2" s="64" t="s">
        <v>136</v>
      </c>
      <c r="F2" s="65" t="s">
        <v>286</v>
      </c>
      <c r="G2" s="66" t="s">
        <v>140</v>
      </c>
      <c r="H2" s="66" t="s">
        <v>145</v>
      </c>
      <c r="I2" s="66" t="s">
        <v>226</v>
      </c>
      <c r="J2" s="65" t="s">
        <v>227</v>
      </c>
      <c r="K2" s="65" t="s">
        <v>411</v>
      </c>
      <c r="L2" s="66" t="s">
        <v>201</v>
      </c>
      <c r="M2" s="64" t="s">
        <v>202</v>
      </c>
      <c r="N2" s="67" t="s">
        <v>228</v>
      </c>
      <c r="O2" s="67" t="s">
        <v>229</v>
      </c>
      <c r="P2" s="68" t="s">
        <v>230</v>
      </c>
      <c r="Q2" s="44"/>
      <c r="R2" s="44"/>
      <c r="S2" s="44"/>
      <c r="T2" s="44"/>
      <c r="U2" s="44"/>
    </row>
    <row r="3" spans="1:21" ht="90.75" customHeight="1" x14ac:dyDescent="0.3">
      <c r="A3" s="45" t="s">
        <v>350</v>
      </c>
      <c r="B3" s="51">
        <v>31</v>
      </c>
      <c r="C3" s="49" t="s">
        <v>427</v>
      </c>
      <c r="D3" s="48" t="s">
        <v>405</v>
      </c>
      <c r="E3" s="85" t="s">
        <v>381</v>
      </c>
      <c r="F3" s="52"/>
      <c r="G3" s="74">
        <v>40000000</v>
      </c>
      <c r="H3" s="73">
        <v>2025</v>
      </c>
      <c r="I3" s="73" t="s">
        <v>106</v>
      </c>
      <c r="J3" s="58" t="s">
        <v>274</v>
      </c>
      <c r="K3" s="58" t="s">
        <v>412</v>
      </c>
      <c r="L3" s="48" t="s">
        <v>406</v>
      </c>
      <c r="M3" s="78"/>
      <c r="N3" s="79"/>
      <c r="O3" s="154"/>
      <c r="P3" s="158" t="s">
        <v>655</v>
      </c>
    </row>
    <row r="4" spans="1:21" ht="241.5" customHeight="1" x14ac:dyDescent="0.3">
      <c r="A4" s="45" t="s">
        <v>341</v>
      </c>
      <c r="B4" s="51">
        <v>36</v>
      </c>
      <c r="C4" s="49" t="s">
        <v>660</v>
      </c>
      <c r="D4" s="48" t="s">
        <v>661</v>
      </c>
      <c r="E4" s="48" t="s">
        <v>120</v>
      </c>
      <c r="F4" s="52"/>
      <c r="G4" s="74">
        <v>32500000</v>
      </c>
      <c r="H4" s="73">
        <v>2022</v>
      </c>
      <c r="I4" s="73" t="s">
        <v>106</v>
      </c>
      <c r="J4" s="58" t="s">
        <v>272</v>
      </c>
      <c r="K4" s="58"/>
      <c r="L4" s="48" t="s">
        <v>663</v>
      </c>
      <c r="M4" s="78"/>
      <c r="N4" s="79"/>
      <c r="O4" s="154"/>
      <c r="P4" s="158" t="s">
        <v>662</v>
      </c>
    </row>
    <row r="5" spans="1:21" ht="140.25" customHeight="1" x14ac:dyDescent="0.3">
      <c r="A5" s="45" t="s">
        <v>346</v>
      </c>
      <c r="B5" s="51">
        <v>38</v>
      </c>
      <c r="C5" s="49" t="s">
        <v>141</v>
      </c>
      <c r="D5" s="48" t="s">
        <v>687</v>
      </c>
      <c r="E5" s="48" t="s">
        <v>123</v>
      </c>
      <c r="F5" s="52"/>
      <c r="G5" s="74">
        <v>3000000</v>
      </c>
      <c r="H5" s="73">
        <v>2021</v>
      </c>
      <c r="I5" s="73" t="s">
        <v>107</v>
      </c>
      <c r="J5" s="58" t="s">
        <v>275</v>
      </c>
      <c r="K5" s="58"/>
      <c r="L5" s="48" t="s">
        <v>648</v>
      </c>
      <c r="M5" s="78"/>
      <c r="N5" s="79"/>
      <c r="O5" s="154"/>
      <c r="P5" s="158" t="s">
        <v>647</v>
      </c>
    </row>
    <row r="6" spans="1:21" ht="273.75" customHeight="1" x14ac:dyDescent="0.3">
      <c r="A6" s="45" t="s">
        <v>345</v>
      </c>
      <c r="B6" s="51">
        <v>58</v>
      </c>
      <c r="C6" s="49" t="s">
        <v>113</v>
      </c>
      <c r="D6" s="48" t="s">
        <v>682</v>
      </c>
      <c r="E6" s="48" t="s">
        <v>115</v>
      </c>
      <c r="F6" s="52"/>
      <c r="G6" s="50">
        <v>30000000</v>
      </c>
      <c r="H6" s="73">
        <v>2024</v>
      </c>
      <c r="I6" s="73" t="s">
        <v>106</v>
      </c>
      <c r="J6" s="58" t="s">
        <v>270</v>
      </c>
      <c r="K6" s="58" t="s">
        <v>416</v>
      </c>
      <c r="L6" s="48" t="s">
        <v>221</v>
      </c>
      <c r="M6" s="78"/>
      <c r="N6" s="79"/>
      <c r="O6" s="154"/>
      <c r="P6" s="158" t="s">
        <v>683</v>
      </c>
    </row>
    <row r="7" spans="1:21" ht="314.25" customHeight="1" x14ac:dyDescent="0.3">
      <c r="A7" s="45" t="s">
        <v>347</v>
      </c>
      <c r="B7" s="51">
        <v>59</v>
      </c>
      <c r="C7" s="49" t="s">
        <v>623</v>
      </c>
      <c r="D7" s="48" t="s">
        <v>624</v>
      </c>
      <c r="E7" s="48" t="s">
        <v>115</v>
      </c>
      <c r="F7" s="52"/>
      <c r="G7" s="50">
        <v>13000000</v>
      </c>
      <c r="H7" s="73">
        <v>2024</v>
      </c>
      <c r="I7" s="73" t="s">
        <v>106</v>
      </c>
      <c r="J7" s="58" t="s">
        <v>270</v>
      </c>
      <c r="K7" s="58" t="s">
        <v>424</v>
      </c>
      <c r="L7" s="48" t="s">
        <v>625</v>
      </c>
      <c r="M7" s="78"/>
      <c r="N7" s="79"/>
      <c r="O7" s="154"/>
      <c r="P7" s="158" t="s">
        <v>749</v>
      </c>
    </row>
    <row r="8" spans="1:21" ht="144.75" customHeight="1" x14ac:dyDescent="0.3">
      <c r="A8" s="45" t="s">
        <v>343</v>
      </c>
      <c r="B8" s="51">
        <v>60</v>
      </c>
      <c r="C8" s="86" t="s">
        <v>112</v>
      </c>
      <c r="D8" s="87" t="s">
        <v>370</v>
      </c>
      <c r="E8" s="48" t="s">
        <v>158</v>
      </c>
      <c r="F8" s="52"/>
      <c r="G8" s="50">
        <v>5000000</v>
      </c>
      <c r="H8" s="84">
        <v>2022</v>
      </c>
      <c r="I8" s="72" t="s">
        <v>106</v>
      </c>
      <c r="J8" s="58" t="s">
        <v>270</v>
      </c>
      <c r="K8" s="58" t="s">
        <v>414</v>
      </c>
      <c r="L8" s="48" t="s">
        <v>371</v>
      </c>
      <c r="M8" s="78"/>
      <c r="N8" s="79"/>
      <c r="O8" s="154"/>
      <c r="P8" s="158" t="s">
        <v>459</v>
      </c>
    </row>
    <row r="9" spans="1:21" ht="165" customHeight="1" x14ac:dyDescent="0.3">
      <c r="A9" s="45" t="s">
        <v>341</v>
      </c>
      <c r="B9" s="51">
        <v>61</v>
      </c>
      <c r="C9" s="49" t="s">
        <v>111</v>
      </c>
      <c r="D9" s="48" t="s">
        <v>621</v>
      </c>
      <c r="E9" s="48" t="s">
        <v>115</v>
      </c>
      <c r="F9" s="52"/>
      <c r="G9" s="50">
        <v>50000000</v>
      </c>
      <c r="H9" s="73">
        <v>2025</v>
      </c>
      <c r="I9" s="72" t="s">
        <v>106</v>
      </c>
      <c r="J9" s="58" t="s">
        <v>272</v>
      </c>
      <c r="K9" s="58"/>
      <c r="L9" s="48" t="s">
        <v>622</v>
      </c>
      <c r="M9" s="78"/>
      <c r="N9" s="79"/>
      <c r="O9" s="154"/>
      <c r="P9" s="158" t="s">
        <v>620</v>
      </c>
    </row>
    <row r="10" spans="1:21" ht="84" customHeight="1" x14ac:dyDescent="0.3">
      <c r="A10" s="45" t="s">
        <v>681</v>
      </c>
      <c r="B10" s="51">
        <v>68</v>
      </c>
      <c r="C10" s="86" t="s">
        <v>129</v>
      </c>
      <c r="D10" s="87" t="s">
        <v>656</v>
      </c>
      <c r="E10" s="87" t="s">
        <v>127</v>
      </c>
      <c r="F10" s="52"/>
      <c r="G10" s="74">
        <v>6000000</v>
      </c>
      <c r="H10" s="84">
        <v>2022</v>
      </c>
      <c r="I10" s="84" t="s">
        <v>107</v>
      </c>
      <c r="J10" s="58" t="s">
        <v>273</v>
      </c>
      <c r="K10" s="58"/>
      <c r="L10" s="48" t="s">
        <v>669</v>
      </c>
      <c r="M10" s="78"/>
      <c r="N10" s="79"/>
      <c r="O10" s="154"/>
      <c r="P10" s="158" t="s">
        <v>657</v>
      </c>
    </row>
    <row r="11" spans="1:21" ht="31.5" customHeight="1" x14ac:dyDescent="0.3">
      <c r="A11" s="45" t="s">
        <v>681</v>
      </c>
      <c r="B11" s="51">
        <v>69</v>
      </c>
      <c r="C11" s="49" t="s">
        <v>130</v>
      </c>
      <c r="D11" s="87" t="s">
        <v>146</v>
      </c>
      <c r="E11" s="87" t="s">
        <v>127</v>
      </c>
      <c r="F11" s="52"/>
      <c r="G11" s="74">
        <v>7000000</v>
      </c>
      <c r="H11" s="84">
        <v>2024</v>
      </c>
      <c r="I11" s="84" t="s">
        <v>107</v>
      </c>
      <c r="J11" s="58" t="s">
        <v>273</v>
      </c>
      <c r="K11" s="58"/>
      <c r="L11" s="48" t="s">
        <v>210</v>
      </c>
      <c r="M11" s="78"/>
      <c r="N11" s="79"/>
      <c r="O11" s="154"/>
      <c r="P11" s="158" t="s">
        <v>354</v>
      </c>
    </row>
    <row r="12" spans="1:21" ht="42.75" customHeight="1" x14ac:dyDescent="0.3">
      <c r="A12" s="45" t="s">
        <v>681</v>
      </c>
      <c r="B12" s="51">
        <v>70</v>
      </c>
      <c r="C12" s="86" t="s">
        <v>126</v>
      </c>
      <c r="D12" s="87" t="s">
        <v>658</v>
      </c>
      <c r="E12" s="87" t="s">
        <v>127</v>
      </c>
      <c r="F12" s="52"/>
      <c r="G12" s="74">
        <v>7000000</v>
      </c>
      <c r="H12" s="84">
        <v>2021</v>
      </c>
      <c r="I12" s="84" t="s">
        <v>107</v>
      </c>
      <c r="J12" s="58" t="s">
        <v>273</v>
      </c>
      <c r="K12" s="58"/>
      <c r="L12" s="95" t="s">
        <v>128</v>
      </c>
      <c r="M12" s="78"/>
      <c r="N12" s="79"/>
      <c r="O12" s="154"/>
      <c r="P12" s="158" t="s">
        <v>659</v>
      </c>
    </row>
    <row r="13" spans="1:21" ht="31.5" customHeight="1" x14ac:dyDescent="0.3">
      <c r="A13" s="45" t="s">
        <v>681</v>
      </c>
      <c r="B13" s="51">
        <v>71</v>
      </c>
      <c r="C13" s="49" t="s">
        <v>131</v>
      </c>
      <c r="D13" s="48" t="s">
        <v>147</v>
      </c>
      <c r="E13" s="48" t="s">
        <v>127</v>
      </c>
      <c r="F13" s="52"/>
      <c r="G13" s="74">
        <v>18000000</v>
      </c>
      <c r="H13" s="73">
        <v>2024</v>
      </c>
      <c r="I13" s="84" t="s">
        <v>107</v>
      </c>
      <c r="J13" s="58" t="s">
        <v>273</v>
      </c>
      <c r="K13" s="58"/>
      <c r="L13" s="95" t="s">
        <v>128</v>
      </c>
      <c r="M13" s="78"/>
      <c r="N13" s="79"/>
      <c r="O13" s="154"/>
      <c r="P13" s="158" t="s">
        <v>354</v>
      </c>
    </row>
    <row r="14" spans="1:21" ht="90.75" customHeight="1" x14ac:dyDescent="0.3">
      <c r="A14" s="45" t="s">
        <v>345</v>
      </c>
      <c r="B14" s="51">
        <v>75</v>
      </c>
      <c r="C14" s="49" t="s">
        <v>142</v>
      </c>
      <c r="D14" s="48" t="s">
        <v>428</v>
      </c>
      <c r="E14" s="48" t="s">
        <v>119</v>
      </c>
      <c r="F14" s="52"/>
      <c r="G14" s="50">
        <v>12000000</v>
      </c>
      <c r="H14" s="73">
        <v>2024</v>
      </c>
      <c r="I14" s="72" t="s">
        <v>106</v>
      </c>
      <c r="J14" s="58" t="s">
        <v>270</v>
      </c>
      <c r="K14" s="58" t="s">
        <v>416</v>
      </c>
      <c r="L14" s="48" t="s">
        <v>216</v>
      </c>
      <c r="M14" s="78"/>
      <c r="N14" s="79"/>
      <c r="O14" s="154"/>
      <c r="P14" s="158" t="s">
        <v>467</v>
      </c>
    </row>
    <row r="15" spans="1:21" ht="151.5" customHeight="1" x14ac:dyDescent="0.3">
      <c r="A15" s="45" t="s">
        <v>347</v>
      </c>
      <c r="B15" s="88">
        <v>83</v>
      </c>
      <c r="C15" s="48" t="s">
        <v>117</v>
      </c>
      <c r="D15" s="48" t="s">
        <v>429</v>
      </c>
      <c r="E15" s="48" t="s">
        <v>119</v>
      </c>
      <c r="F15" s="52"/>
      <c r="G15" s="50">
        <v>8000000</v>
      </c>
      <c r="H15" s="73">
        <v>2025</v>
      </c>
      <c r="I15" s="47" t="s">
        <v>106</v>
      </c>
      <c r="J15" s="57" t="s">
        <v>274</v>
      </c>
      <c r="K15" s="57" t="s">
        <v>415</v>
      </c>
      <c r="L15" s="48" t="s">
        <v>213</v>
      </c>
      <c r="M15" s="78"/>
      <c r="N15" s="79"/>
      <c r="O15" s="154"/>
      <c r="P15" s="158" t="s">
        <v>468</v>
      </c>
    </row>
    <row r="16" spans="1:21" ht="162" customHeight="1" x14ac:dyDescent="0.3">
      <c r="A16" s="45" t="s">
        <v>341</v>
      </c>
      <c r="B16" s="112">
        <v>85</v>
      </c>
      <c r="C16" s="106" t="s">
        <v>118</v>
      </c>
      <c r="D16" s="106" t="s">
        <v>430</v>
      </c>
      <c r="E16" s="106" t="s">
        <v>119</v>
      </c>
      <c r="F16" s="103"/>
      <c r="G16" s="111">
        <v>66000000</v>
      </c>
      <c r="H16" s="110">
        <v>2025</v>
      </c>
      <c r="I16" s="71" t="s">
        <v>106</v>
      </c>
      <c r="J16" s="105" t="s">
        <v>272</v>
      </c>
      <c r="K16" s="105"/>
      <c r="L16" s="106" t="s">
        <v>541</v>
      </c>
      <c r="M16" s="107"/>
      <c r="N16" s="108"/>
      <c r="O16" s="155"/>
      <c r="P16" s="158" t="s">
        <v>469</v>
      </c>
    </row>
    <row r="17" spans="1:16" ht="60.75" customHeight="1" x14ac:dyDescent="0.3">
      <c r="A17" s="45" t="s">
        <v>350</v>
      </c>
      <c r="B17" s="51">
        <v>91</v>
      </c>
      <c r="C17" s="49" t="s">
        <v>334</v>
      </c>
      <c r="D17" s="48" t="s">
        <v>122</v>
      </c>
      <c r="E17" s="48" t="s">
        <v>139</v>
      </c>
      <c r="F17" s="52"/>
      <c r="G17" s="74">
        <v>5000000</v>
      </c>
      <c r="H17" s="73">
        <v>2022</v>
      </c>
      <c r="I17" s="71" t="s">
        <v>106</v>
      </c>
      <c r="J17" s="57" t="s">
        <v>274</v>
      </c>
      <c r="K17" s="57" t="s">
        <v>412</v>
      </c>
      <c r="L17" s="48" t="s">
        <v>214</v>
      </c>
      <c r="M17" s="78"/>
      <c r="N17" s="79"/>
      <c r="O17" s="154"/>
      <c r="P17" s="158" t="s">
        <v>464</v>
      </c>
    </row>
    <row r="18" spans="1:16" ht="87.75" customHeight="1" x14ac:dyDescent="0.3">
      <c r="A18" s="45" t="s">
        <v>345</v>
      </c>
      <c r="B18" s="51">
        <v>93</v>
      </c>
      <c r="C18" s="49" t="s">
        <v>256</v>
      </c>
      <c r="D18" s="48" t="s">
        <v>257</v>
      </c>
      <c r="E18" s="48" t="s">
        <v>255</v>
      </c>
      <c r="F18" s="52"/>
      <c r="G18" s="50">
        <v>2000000</v>
      </c>
      <c r="H18" s="73">
        <v>2021</v>
      </c>
      <c r="I18" s="72" t="s">
        <v>106</v>
      </c>
      <c r="J18" s="58" t="s">
        <v>270</v>
      </c>
      <c r="K18" s="58" t="s">
        <v>416</v>
      </c>
      <c r="L18" s="48" t="s">
        <v>258</v>
      </c>
      <c r="M18" s="78"/>
      <c r="N18" s="79"/>
      <c r="O18" s="154"/>
      <c r="P18" s="158" t="s">
        <v>649</v>
      </c>
    </row>
    <row r="19" spans="1:16" ht="87.75" customHeight="1" x14ac:dyDescent="0.3">
      <c r="A19" s="45" t="s">
        <v>345</v>
      </c>
      <c r="B19" s="51">
        <v>94</v>
      </c>
      <c r="C19" s="49" t="s">
        <v>259</v>
      </c>
      <c r="D19" s="48" t="s">
        <v>260</v>
      </c>
      <c r="E19" s="48" t="s">
        <v>261</v>
      </c>
      <c r="F19" s="52"/>
      <c r="G19" s="50">
        <v>3450000</v>
      </c>
      <c r="H19" s="73">
        <v>2021</v>
      </c>
      <c r="I19" s="72" t="s">
        <v>106</v>
      </c>
      <c r="J19" s="58" t="s">
        <v>270</v>
      </c>
      <c r="K19" s="58" t="s">
        <v>416</v>
      </c>
      <c r="L19" s="48" t="s">
        <v>262</v>
      </c>
      <c r="M19" s="78"/>
      <c r="N19" s="79"/>
      <c r="O19" s="154"/>
      <c r="P19" s="158" t="s">
        <v>649</v>
      </c>
    </row>
    <row r="20" spans="1:16" ht="241.5" customHeight="1" x14ac:dyDescent="0.3">
      <c r="A20" s="45" t="s">
        <v>340</v>
      </c>
      <c r="B20" s="51">
        <v>131</v>
      </c>
      <c r="C20" s="49" t="s">
        <v>121</v>
      </c>
      <c r="D20" s="48" t="s">
        <v>666</v>
      </c>
      <c r="E20" s="48" t="s">
        <v>120</v>
      </c>
      <c r="F20" s="52"/>
      <c r="G20" s="74">
        <v>21600000</v>
      </c>
      <c r="H20" s="73">
        <v>2022</v>
      </c>
      <c r="I20" s="72" t="s">
        <v>106</v>
      </c>
      <c r="J20" s="58" t="s">
        <v>269</v>
      </c>
      <c r="K20" s="58" t="s">
        <v>414</v>
      </c>
      <c r="L20" s="48" t="s">
        <v>542</v>
      </c>
      <c r="M20" s="78"/>
      <c r="N20" s="79"/>
      <c r="O20" s="154"/>
      <c r="P20" s="158" t="s">
        <v>664</v>
      </c>
    </row>
    <row r="21" spans="1:16" ht="409.5" customHeight="1" x14ac:dyDescent="0.3">
      <c r="A21" s="45" t="s">
        <v>345</v>
      </c>
      <c r="B21" s="102">
        <v>132</v>
      </c>
      <c r="C21" s="109" t="s">
        <v>114</v>
      </c>
      <c r="D21" s="106" t="s">
        <v>461</v>
      </c>
      <c r="E21" s="106" t="s">
        <v>115</v>
      </c>
      <c r="F21" s="103"/>
      <c r="G21" s="111">
        <v>50000000</v>
      </c>
      <c r="H21" s="110">
        <v>2022</v>
      </c>
      <c r="I21" s="72" t="s">
        <v>106</v>
      </c>
      <c r="J21" s="119" t="s">
        <v>270</v>
      </c>
      <c r="K21" s="119" t="s">
        <v>416</v>
      </c>
      <c r="L21" s="106" t="s">
        <v>372</v>
      </c>
      <c r="M21" s="107"/>
      <c r="N21" s="108"/>
      <c r="O21" s="155"/>
      <c r="P21" s="158" t="s">
        <v>462</v>
      </c>
    </row>
    <row r="22" spans="1:16" ht="88.5" customHeight="1" x14ac:dyDescent="0.3">
      <c r="A22" s="45" t="s">
        <v>340</v>
      </c>
      <c r="B22" s="51">
        <v>133</v>
      </c>
      <c r="C22" s="49" t="s">
        <v>152</v>
      </c>
      <c r="D22" s="48" t="s">
        <v>220</v>
      </c>
      <c r="E22" s="48" t="s">
        <v>143</v>
      </c>
      <c r="F22" s="52"/>
      <c r="G22" s="74">
        <v>56000000</v>
      </c>
      <c r="H22" s="73">
        <v>2022</v>
      </c>
      <c r="I22" s="71" t="s">
        <v>106</v>
      </c>
      <c r="J22" s="58" t="s">
        <v>269</v>
      </c>
      <c r="K22" s="58" t="s">
        <v>414</v>
      </c>
      <c r="L22" s="48" t="s">
        <v>205</v>
      </c>
      <c r="M22" s="78"/>
      <c r="N22" s="79"/>
      <c r="O22" s="154"/>
      <c r="P22" s="158" t="s">
        <v>444</v>
      </c>
    </row>
    <row r="23" spans="1:16" ht="90.75" customHeight="1" x14ac:dyDescent="0.3">
      <c r="A23" s="45" t="s">
        <v>341</v>
      </c>
      <c r="B23" s="51">
        <v>136</v>
      </c>
      <c r="C23" s="49" t="s">
        <v>109</v>
      </c>
      <c r="D23" s="48" t="s">
        <v>291</v>
      </c>
      <c r="E23" s="48" t="s">
        <v>108</v>
      </c>
      <c r="F23" s="52"/>
      <c r="G23" s="50">
        <v>15500000</v>
      </c>
      <c r="H23" s="73">
        <v>2022</v>
      </c>
      <c r="I23" s="72" t="s">
        <v>106</v>
      </c>
      <c r="J23" s="58" t="s">
        <v>272</v>
      </c>
      <c r="K23" s="58"/>
      <c r="L23" s="48" t="s">
        <v>292</v>
      </c>
      <c r="M23" s="78"/>
      <c r="N23" s="79"/>
      <c r="O23" s="154"/>
      <c r="P23" s="158" t="s">
        <v>445</v>
      </c>
    </row>
    <row r="24" spans="1:16" ht="277.5" customHeight="1" x14ac:dyDescent="0.3">
      <c r="A24" s="45" t="s">
        <v>341</v>
      </c>
      <c r="B24" s="51">
        <v>186</v>
      </c>
      <c r="C24" s="54" t="s">
        <v>567</v>
      </c>
      <c r="D24" s="53" t="s">
        <v>566</v>
      </c>
      <c r="E24" s="53" t="s">
        <v>222</v>
      </c>
      <c r="F24" s="52"/>
      <c r="G24" s="50">
        <v>40000000</v>
      </c>
      <c r="H24" s="56">
        <v>2021</v>
      </c>
      <c r="I24" s="72" t="s">
        <v>106</v>
      </c>
      <c r="J24" s="58" t="s">
        <v>272</v>
      </c>
      <c r="K24" s="58"/>
      <c r="L24" s="53" t="s">
        <v>674</v>
      </c>
      <c r="M24" s="78"/>
      <c r="N24" s="79"/>
      <c r="O24" s="154"/>
      <c r="P24" s="158" t="s">
        <v>568</v>
      </c>
    </row>
    <row r="25" spans="1:16" ht="244.5" customHeight="1" x14ac:dyDescent="0.3">
      <c r="A25" s="45" t="s">
        <v>681</v>
      </c>
      <c r="B25" s="51">
        <v>196</v>
      </c>
      <c r="C25" s="54" t="s">
        <v>155</v>
      </c>
      <c r="D25" s="53" t="s">
        <v>532</v>
      </c>
      <c r="E25" s="53" t="s">
        <v>138</v>
      </c>
      <c r="F25" s="52"/>
      <c r="G25" s="50">
        <v>505050000</v>
      </c>
      <c r="H25" s="56">
        <v>2021</v>
      </c>
      <c r="I25" s="73" t="s">
        <v>107</v>
      </c>
      <c r="J25" s="58" t="s">
        <v>273</v>
      </c>
      <c r="K25" s="58"/>
      <c r="L25" s="53" t="s">
        <v>531</v>
      </c>
      <c r="M25" s="78"/>
      <c r="N25" s="79"/>
      <c r="O25" s="154"/>
      <c r="P25" s="158" t="s">
        <v>530</v>
      </c>
    </row>
    <row r="26" spans="1:16" ht="227.25" customHeight="1" x14ac:dyDescent="0.3">
      <c r="A26" s="45" t="s">
        <v>342</v>
      </c>
      <c r="B26" s="51">
        <v>197</v>
      </c>
      <c r="C26" s="54" t="s">
        <v>569</v>
      </c>
      <c r="D26" s="53" t="s">
        <v>288</v>
      </c>
      <c r="E26" s="53" t="s">
        <v>222</v>
      </c>
      <c r="F26" s="78"/>
      <c r="G26" s="50">
        <v>121000000</v>
      </c>
      <c r="H26" s="56">
        <v>2022</v>
      </c>
      <c r="I26" s="72" t="s">
        <v>106</v>
      </c>
      <c r="J26" s="58" t="s">
        <v>270</v>
      </c>
      <c r="K26" s="58" t="s">
        <v>416</v>
      </c>
      <c r="L26" s="53" t="s">
        <v>670</v>
      </c>
      <c r="M26" s="78"/>
      <c r="N26" s="79"/>
      <c r="O26" s="154"/>
      <c r="P26" s="158" t="s">
        <v>570</v>
      </c>
    </row>
    <row r="27" spans="1:16" ht="145.5" customHeight="1" x14ac:dyDescent="0.3">
      <c r="A27" s="45" t="s">
        <v>349</v>
      </c>
      <c r="B27" s="51">
        <v>201</v>
      </c>
      <c r="C27" s="55" t="s">
        <v>332</v>
      </c>
      <c r="D27" s="89" t="s">
        <v>289</v>
      </c>
      <c r="E27" s="53" t="s">
        <v>222</v>
      </c>
      <c r="F27" s="52"/>
      <c r="G27" s="70">
        <v>120000000</v>
      </c>
      <c r="H27" s="56">
        <v>2022</v>
      </c>
      <c r="I27" s="47" t="s">
        <v>106</v>
      </c>
      <c r="J27" s="57" t="s">
        <v>274</v>
      </c>
      <c r="K27" s="57" t="s">
        <v>413</v>
      </c>
      <c r="L27" s="53" t="s">
        <v>297</v>
      </c>
      <c r="M27" s="78"/>
      <c r="N27" s="79"/>
      <c r="O27" s="154"/>
      <c r="P27" s="158" t="s">
        <v>736</v>
      </c>
    </row>
    <row r="28" spans="1:16" ht="348" customHeight="1" x14ac:dyDescent="0.3">
      <c r="A28" s="45" t="s">
        <v>349</v>
      </c>
      <c r="B28" s="51">
        <v>203</v>
      </c>
      <c r="C28" s="55" t="s">
        <v>333</v>
      </c>
      <c r="D28" s="89" t="s">
        <v>295</v>
      </c>
      <c r="E28" s="53" t="s">
        <v>222</v>
      </c>
      <c r="F28" s="52"/>
      <c r="G28" s="70">
        <v>200000000</v>
      </c>
      <c r="H28" s="56">
        <v>2022</v>
      </c>
      <c r="I28" s="47" t="s">
        <v>106</v>
      </c>
      <c r="J28" s="57" t="s">
        <v>274</v>
      </c>
      <c r="K28" s="57" t="s">
        <v>413</v>
      </c>
      <c r="L28" s="53" t="s">
        <v>296</v>
      </c>
      <c r="M28" s="78"/>
      <c r="N28" s="79"/>
      <c r="O28" s="154"/>
      <c r="P28" s="158" t="s">
        <v>737</v>
      </c>
    </row>
    <row r="29" spans="1:16" ht="197.25" customHeight="1" x14ac:dyDescent="0.3">
      <c r="A29" s="45" t="s">
        <v>349</v>
      </c>
      <c r="B29" s="51">
        <v>205</v>
      </c>
      <c r="C29" s="55" t="s">
        <v>224</v>
      </c>
      <c r="D29" s="89" t="s">
        <v>410</v>
      </c>
      <c r="E29" s="53" t="s">
        <v>222</v>
      </c>
      <c r="F29" s="52"/>
      <c r="G29" s="70">
        <v>100000000</v>
      </c>
      <c r="H29" s="56">
        <v>2022</v>
      </c>
      <c r="I29" s="47" t="s">
        <v>106</v>
      </c>
      <c r="J29" s="57" t="s">
        <v>274</v>
      </c>
      <c r="K29" s="57" t="s">
        <v>413</v>
      </c>
      <c r="L29" s="53" t="s">
        <v>223</v>
      </c>
      <c r="M29" s="78"/>
      <c r="N29" s="79"/>
      <c r="O29" s="154"/>
      <c r="P29" s="158" t="s">
        <v>421</v>
      </c>
    </row>
    <row r="30" spans="1:16" ht="114.75" customHeight="1" x14ac:dyDescent="0.3">
      <c r="A30" s="45" t="s">
        <v>349</v>
      </c>
      <c r="B30" s="51">
        <v>206</v>
      </c>
      <c r="C30" s="55" t="s">
        <v>156</v>
      </c>
      <c r="D30" s="89" t="s">
        <v>328</v>
      </c>
      <c r="E30" s="53" t="s">
        <v>138</v>
      </c>
      <c r="F30" s="52"/>
      <c r="G30" s="70">
        <v>80000000</v>
      </c>
      <c r="H30" s="56">
        <v>2022</v>
      </c>
      <c r="I30" s="47" t="s">
        <v>106</v>
      </c>
      <c r="J30" s="57" t="s">
        <v>274</v>
      </c>
      <c r="K30" s="57" t="s">
        <v>413</v>
      </c>
      <c r="L30" s="53" t="s">
        <v>329</v>
      </c>
      <c r="M30" s="78"/>
      <c r="N30" s="79"/>
      <c r="O30" s="154"/>
      <c r="P30" s="158" t="s">
        <v>738</v>
      </c>
    </row>
    <row r="31" spans="1:16" ht="122.25" customHeight="1" x14ac:dyDescent="0.3">
      <c r="A31" s="90" t="s">
        <v>346</v>
      </c>
      <c r="B31" s="138">
        <v>221</v>
      </c>
      <c r="C31" s="153" t="s">
        <v>610</v>
      </c>
      <c r="D31" s="80" t="s">
        <v>612</v>
      </c>
      <c r="E31" s="80" t="s">
        <v>132</v>
      </c>
      <c r="F31" s="81"/>
      <c r="G31" s="82">
        <v>5000000</v>
      </c>
      <c r="H31" s="83">
        <v>2022</v>
      </c>
      <c r="I31" s="84" t="s">
        <v>107</v>
      </c>
      <c r="J31" s="137" t="s">
        <v>275</v>
      </c>
      <c r="K31" s="137"/>
      <c r="L31" s="80" t="s">
        <v>212</v>
      </c>
      <c r="M31" s="81"/>
      <c r="N31" s="79"/>
      <c r="O31" s="154"/>
      <c r="P31" s="158" t="s">
        <v>611</v>
      </c>
    </row>
    <row r="32" spans="1:16" ht="149.25" customHeight="1" x14ac:dyDescent="0.3">
      <c r="A32" s="45" t="s">
        <v>345</v>
      </c>
      <c r="B32" s="51">
        <v>226</v>
      </c>
      <c r="C32" s="54" t="s">
        <v>331</v>
      </c>
      <c r="D32" s="53" t="s">
        <v>357</v>
      </c>
      <c r="E32" s="53" t="s">
        <v>133</v>
      </c>
      <c r="F32" s="52"/>
      <c r="G32" s="50">
        <v>2500000</v>
      </c>
      <c r="H32" s="56">
        <v>2022</v>
      </c>
      <c r="I32" s="72" t="s">
        <v>106</v>
      </c>
      <c r="J32" s="58" t="s">
        <v>270</v>
      </c>
      <c r="K32" s="58" t="s">
        <v>416</v>
      </c>
      <c r="L32" s="53" t="s">
        <v>739</v>
      </c>
      <c r="M32" s="78"/>
      <c r="N32" s="79"/>
      <c r="O32" s="154"/>
      <c r="P32" s="158" t="s">
        <v>685</v>
      </c>
    </row>
    <row r="33" spans="1:16" ht="187.5" customHeight="1" x14ac:dyDescent="0.3">
      <c r="A33" s="45" t="s">
        <v>347</v>
      </c>
      <c r="B33" s="51">
        <v>231</v>
      </c>
      <c r="C33" s="53" t="s">
        <v>193</v>
      </c>
      <c r="D33" s="53" t="s">
        <v>276</v>
      </c>
      <c r="E33" s="53" t="s">
        <v>157</v>
      </c>
      <c r="F33" s="52"/>
      <c r="G33" s="50">
        <v>42000000</v>
      </c>
      <c r="H33" s="56">
        <v>2021</v>
      </c>
      <c r="I33" s="73" t="s">
        <v>355</v>
      </c>
      <c r="J33" s="58" t="s">
        <v>268</v>
      </c>
      <c r="K33" s="58" t="s">
        <v>415</v>
      </c>
      <c r="L33" s="53" t="s">
        <v>543</v>
      </c>
      <c r="M33" s="78"/>
      <c r="N33" s="79"/>
      <c r="O33" s="154"/>
      <c r="P33" s="158" t="s">
        <v>688</v>
      </c>
    </row>
    <row r="34" spans="1:16" ht="362.25" customHeight="1" x14ac:dyDescent="0.3">
      <c r="A34" s="45" t="s">
        <v>347</v>
      </c>
      <c r="B34" s="102">
        <v>233</v>
      </c>
      <c r="C34" s="114" t="s">
        <v>194</v>
      </c>
      <c r="D34" s="114" t="s">
        <v>772</v>
      </c>
      <c r="E34" s="53" t="s">
        <v>157</v>
      </c>
      <c r="F34" s="103"/>
      <c r="G34" s="111">
        <v>57000000</v>
      </c>
      <c r="H34" s="113">
        <v>2021</v>
      </c>
      <c r="I34" s="72" t="s">
        <v>571</v>
      </c>
      <c r="J34" s="119" t="s">
        <v>572</v>
      </c>
      <c r="K34" s="119"/>
      <c r="L34" s="114" t="s">
        <v>544</v>
      </c>
      <c r="M34" s="107"/>
      <c r="N34" s="108"/>
      <c r="O34" s="155"/>
      <c r="P34" s="158" t="s">
        <v>750</v>
      </c>
    </row>
    <row r="35" spans="1:16" ht="168" customHeight="1" x14ac:dyDescent="0.3">
      <c r="A35" s="45" t="s">
        <v>348</v>
      </c>
      <c r="B35" s="102">
        <v>235</v>
      </c>
      <c r="C35" s="114" t="s">
        <v>196</v>
      </c>
      <c r="D35" s="114" t="s">
        <v>208</v>
      </c>
      <c r="E35" s="53" t="s">
        <v>157</v>
      </c>
      <c r="F35" s="103"/>
      <c r="G35" s="111">
        <v>145000000</v>
      </c>
      <c r="H35" s="113">
        <v>2021</v>
      </c>
      <c r="I35" s="72" t="s">
        <v>106</v>
      </c>
      <c r="J35" s="119" t="s">
        <v>274</v>
      </c>
      <c r="K35" s="119" t="s">
        <v>418</v>
      </c>
      <c r="L35" s="114" t="s">
        <v>545</v>
      </c>
      <c r="M35" s="107"/>
      <c r="N35" s="108"/>
      <c r="O35" s="155"/>
      <c r="P35" s="158" t="s">
        <v>740</v>
      </c>
    </row>
    <row r="36" spans="1:16" ht="160.5" customHeight="1" x14ac:dyDescent="0.3">
      <c r="A36" s="45" t="s">
        <v>348</v>
      </c>
      <c r="B36" s="51">
        <v>239</v>
      </c>
      <c r="C36" s="53" t="s">
        <v>197</v>
      </c>
      <c r="D36" s="53" t="s">
        <v>198</v>
      </c>
      <c r="E36" s="53" t="s">
        <v>157</v>
      </c>
      <c r="F36" s="52"/>
      <c r="G36" s="50">
        <v>31000000</v>
      </c>
      <c r="H36" s="56">
        <v>2021</v>
      </c>
      <c r="I36" s="72" t="s">
        <v>106</v>
      </c>
      <c r="J36" s="58" t="s">
        <v>274</v>
      </c>
      <c r="K36" s="58" t="s">
        <v>419</v>
      </c>
      <c r="L36" s="53" t="s">
        <v>546</v>
      </c>
      <c r="M36" s="78"/>
      <c r="N36" s="79"/>
      <c r="O36" s="154"/>
      <c r="P36" s="158" t="s">
        <v>689</v>
      </c>
    </row>
    <row r="37" spans="1:16" ht="265.5" customHeight="1" x14ac:dyDescent="0.3">
      <c r="A37" s="45" t="s">
        <v>348</v>
      </c>
      <c r="B37" s="51">
        <v>242</v>
      </c>
      <c r="C37" s="53" t="s">
        <v>199</v>
      </c>
      <c r="D37" s="53" t="s">
        <v>148</v>
      </c>
      <c r="E37" s="53" t="s">
        <v>157</v>
      </c>
      <c r="F37" s="52"/>
      <c r="G37" s="50">
        <v>24000000</v>
      </c>
      <c r="H37" s="56">
        <v>2021</v>
      </c>
      <c r="I37" s="72" t="s">
        <v>106</v>
      </c>
      <c r="J37" s="58" t="s">
        <v>274</v>
      </c>
      <c r="K37" s="58" t="s">
        <v>419</v>
      </c>
      <c r="L37" s="53" t="s">
        <v>547</v>
      </c>
      <c r="M37" s="78"/>
      <c r="N37" s="79"/>
      <c r="O37" s="154"/>
      <c r="P37" s="158" t="s">
        <v>689</v>
      </c>
    </row>
    <row r="38" spans="1:16" ht="117.75" customHeight="1" x14ac:dyDescent="0.3">
      <c r="A38" s="45" t="s">
        <v>681</v>
      </c>
      <c r="B38" s="51">
        <v>243</v>
      </c>
      <c r="C38" s="53" t="s">
        <v>203</v>
      </c>
      <c r="D38" s="53" t="s">
        <v>691</v>
      </c>
      <c r="E38" s="53" t="s">
        <v>157</v>
      </c>
      <c r="F38" s="52"/>
      <c r="G38" s="50">
        <v>24500000</v>
      </c>
      <c r="H38" s="56">
        <v>2021</v>
      </c>
      <c r="I38" s="84" t="s">
        <v>107</v>
      </c>
      <c r="J38" s="58" t="s">
        <v>273</v>
      </c>
      <c r="K38" s="58"/>
      <c r="L38" s="53" t="s">
        <v>548</v>
      </c>
      <c r="M38" s="78"/>
      <c r="N38" s="79"/>
      <c r="O38" s="154"/>
      <c r="P38" s="158" t="s">
        <v>690</v>
      </c>
    </row>
    <row r="39" spans="1:16" ht="208.5" customHeight="1" x14ac:dyDescent="0.3">
      <c r="A39" s="45" t="s">
        <v>344</v>
      </c>
      <c r="B39" s="102">
        <v>250</v>
      </c>
      <c r="C39" s="114" t="s">
        <v>225</v>
      </c>
      <c r="D39" s="114" t="s">
        <v>672</v>
      </c>
      <c r="E39" s="106" t="s">
        <v>290</v>
      </c>
      <c r="F39" s="103"/>
      <c r="G39" s="111">
        <v>25000000</v>
      </c>
      <c r="H39" s="113">
        <v>2021</v>
      </c>
      <c r="I39" s="71" t="s">
        <v>106</v>
      </c>
      <c r="J39" s="119" t="s">
        <v>270</v>
      </c>
      <c r="K39" s="119" t="s">
        <v>424</v>
      </c>
      <c r="L39" s="120" t="s">
        <v>673</v>
      </c>
      <c r="M39" s="107"/>
      <c r="N39" s="108"/>
      <c r="O39" s="155"/>
      <c r="P39" s="158" t="s">
        <v>650</v>
      </c>
    </row>
    <row r="40" spans="1:16" ht="216" customHeight="1" x14ac:dyDescent="0.3">
      <c r="A40" s="45" t="s">
        <v>681</v>
      </c>
      <c r="B40" s="51">
        <v>260</v>
      </c>
      <c r="C40" s="53" t="s">
        <v>644</v>
      </c>
      <c r="D40" s="53" t="s">
        <v>643</v>
      </c>
      <c r="E40" s="53" t="s">
        <v>149</v>
      </c>
      <c r="F40" s="147"/>
      <c r="G40" s="50">
        <v>50000000</v>
      </c>
      <c r="H40" s="56">
        <v>2023</v>
      </c>
      <c r="I40" s="84" t="s">
        <v>107</v>
      </c>
      <c r="J40" s="58" t="s">
        <v>273</v>
      </c>
      <c r="K40" s="58"/>
      <c r="L40" s="53" t="s">
        <v>645</v>
      </c>
      <c r="M40" s="78"/>
      <c r="N40" s="79"/>
      <c r="O40" s="154"/>
      <c r="P40" s="158" t="s">
        <v>642</v>
      </c>
    </row>
    <row r="41" spans="1:16" ht="194.25" customHeight="1" x14ac:dyDescent="0.3">
      <c r="A41" s="45" t="s">
        <v>349</v>
      </c>
      <c r="B41" s="51">
        <v>261</v>
      </c>
      <c r="C41" s="53" t="s">
        <v>628</v>
      </c>
      <c r="D41" s="53" t="s">
        <v>627</v>
      </c>
      <c r="E41" s="53" t="s">
        <v>149</v>
      </c>
      <c r="F41" s="52"/>
      <c r="G41" s="50">
        <v>17000000</v>
      </c>
      <c r="H41" s="56">
        <v>2022</v>
      </c>
      <c r="I41" s="73" t="s">
        <v>106</v>
      </c>
      <c r="J41" s="58" t="s">
        <v>274</v>
      </c>
      <c r="K41" s="58" t="s">
        <v>413</v>
      </c>
      <c r="L41" s="53" t="s">
        <v>277</v>
      </c>
      <c r="M41" s="78"/>
      <c r="N41" s="79"/>
      <c r="O41" s="154"/>
      <c r="P41" s="158" t="s">
        <v>741</v>
      </c>
    </row>
    <row r="42" spans="1:16" ht="244.5" customHeight="1" x14ac:dyDescent="0.3">
      <c r="A42" s="45" t="s">
        <v>681</v>
      </c>
      <c r="B42" s="51">
        <v>263</v>
      </c>
      <c r="C42" s="53" t="s">
        <v>630</v>
      </c>
      <c r="D42" s="53" t="s">
        <v>631</v>
      </c>
      <c r="E42" s="53" t="s">
        <v>149</v>
      </c>
      <c r="F42" s="52"/>
      <c r="G42" s="50">
        <v>30800000</v>
      </c>
      <c r="H42" s="56">
        <v>2022</v>
      </c>
      <c r="I42" s="84" t="s">
        <v>107</v>
      </c>
      <c r="J42" s="58" t="s">
        <v>273</v>
      </c>
      <c r="K42" s="58"/>
      <c r="L42" s="53" t="s">
        <v>431</v>
      </c>
      <c r="M42" s="78"/>
      <c r="N42" s="79"/>
      <c r="O42" s="154"/>
      <c r="P42" s="158" t="s">
        <v>629</v>
      </c>
    </row>
    <row r="43" spans="1:16" ht="150.75" customHeight="1" x14ac:dyDescent="0.3">
      <c r="A43" s="45" t="s">
        <v>345</v>
      </c>
      <c r="B43" s="51">
        <v>265</v>
      </c>
      <c r="C43" s="53" t="s">
        <v>150</v>
      </c>
      <c r="D43" s="53" t="s">
        <v>633</v>
      </c>
      <c r="E43" s="53" t="s">
        <v>149</v>
      </c>
      <c r="F43" s="52"/>
      <c r="G43" s="50">
        <v>12000000</v>
      </c>
      <c r="H43" s="56">
        <v>2020</v>
      </c>
      <c r="I43" s="73" t="s">
        <v>106</v>
      </c>
      <c r="J43" s="58" t="s">
        <v>270</v>
      </c>
      <c r="K43" s="58" t="s">
        <v>417</v>
      </c>
      <c r="L43" s="53" t="s">
        <v>218</v>
      </c>
      <c r="M43" s="97"/>
      <c r="N43" s="79"/>
      <c r="O43" s="154"/>
      <c r="P43" s="158" t="s">
        <v>632</v>
      </c>
    </row>
    <row r="44" spans="1:16" ht="99.75" customHeight="1" x14ac:dyDescent="0.3">
      <c r="A44" s="45" t="s">
        <v>340</v>
      </c>
      <c r="B44" s="51">
        <v>266</v>
      </c>
      <c r="C44" s="80" t="s">
        <v>151</v>
      </c>
      <c r="D44" s="80" t="s">
        <v>368</v>
      </c>
      <c r="E44" s="80" t="s">
        <v>153</v>
      </c>
      <c r="F44" s="91"/>
      <c r="G44" s="82">
        <v>15000000</v>
      </c>
      <c r="H44" s="83">
        <v>2023</v>
      </c>
      <c r="I44" s="71" t="s">
        <v>106</v>
      </c>
      <c r="J44" s="59" t="s">
        <v>269</v>
      </c>
      <c r="K44" s="59" t="s">
        <v>414</v>
      </c>
      <c r="L44" s="53" t="s">
        <v>124</v>
      </c>
      <c r="M44" s="96"/>
      <c r="N44" s="79"/>
      <c r="O44" s="154"/>
      <c r="P44" s="158" t="s">
        <v>742</v>
      </c>
    </row>
    <row r="45" spans="1:16" ht="214.5" customHeight="1" x14ac:dyDescent="0.3">
      <c r="A45" s="45" t="s">
        <v>340</v>
      </c>
      <c r="B45" s="102">
        <v>267</v>
      </c>
      <c r="C45" s="114" t="s">
        <v>423</v>
      </c>
      <c r="D45" s="114" t="s">
        <v>667</v>
      </c>
      <c r="E45" s="114" t="s">
        <v>153</v>
      </c>
      <c r="F45" s="107"/>
      <c r="G45" s="111">
        <v>22500000</v>
      </c>
      <c r="H45" s="113">
        <v>2024</v>
      </c>
      <c r="I45" s="122" t="s">
        <v>125</v>
      </c>
      <c r="J45" s="119" t="s">
        <v>272</v>
      </c>
      <c r="K45" s="59"/>
      <c r="L45" s="114" t="s">
        <v>124</v>
      </c>
      <c r="M45" s="123"/>
      <c r="N45" s="108"/>
      <c r="O45" s="155"/>
      <c r="P45" s="158" t="s">
        <v>743</v>
      </c>
    </row>
    <row r="46" spans="1:16" ht="265.5" customHeight="1" x14ac:dyDescent="0.3">
      <c r="A46" s="45" t="s">
        <v>345</v>
      </c>
      <c r="B46" s="102">
        <v>270</v>
      </c>
      <c r="C46" s="114" t="s">
        <v>466</v>
      </c>
      <c r="D46" s="114" t="s">
        <v>369</v>
      </c>
      <c r="E46" s="114" t="s">
        <v>158</v>
      </c>
      <c r="F46" s="103"/>
      <c r="G46" s="111">
        <v>27000000</v>
      </c>
      <c r="H46" s="113">
        <v>2022</v>
      </c>
      <c r="I46" s="72" t="s">
        <v>106</v>
      </c>
      <c r="J46" s="119" t="s">
        <v>270</v>
      </c>
      <c r="K46" s="119" t="s">
        <v>416</v>
      </c>
      <c r="L46" s="114" t="s">
        <v>460</v>
      </c>
      <c r="M46" s="121"/>
      <c r="N46" s="108"/>
      <c r="O46" s="155"/>
      <c r="P46" s="158" t="s">
        <v>463</v>
      </c>
    </row>
    <row r="47" spans="1:16" ht="87.75" customHeight="1" x14ac:dyDescent="0.3">
      <c r="A47" s="45" t="s">
        <v>340</v>
      </c>
      <c r="B47" s="51">
        <v>271</v>
      </c>
      <c r="C47" s="53" t="s">
        <v>159</v>
      </c>
      <c r="D47" s="53" t="s">
        <v>160</v>
      </c>
      <c r="E47" s="53" t="s">
        <v>161</v>
      </c>
      <c r="F47" s="52"/>
      <c r="G47" s="50">
        <v>7000000</v>
      </c>
      <c r="H47" s="56">
        <v>2021</v>
      </c>
      <c r="I47" s="71" t="s">
        <v>106</v>
      </c>
      <c r="J47" s="57" t="s">
        <v>269</v>
      </c>
      <c r="K47" s="57" t="s">
        <v>414</v>
      </c>
      <c r="L47" s="53" t="s">
        <v>646</v>
      </c>
      <c r="M47" s="97"/>
      <c r="N47" s="79"/>
      <c r="O47" s="154"/>
      <c r="P47" s="158" t="s">
        <v>744</v>
      </c>
    </row>
    <row r="48" spans="1:16" ht="312.75" customHeight="1" x14ac:dyDescent="0.3">
      <c r="A48" s="45" t="s">
        <v>340</v>
      </c>
      <c r="B48" s="51">
        <v>272</v>
      </c>
      <c r="C48" s="53" t="s">
        <v>162</v>
      </c>
      <c r="D48" s="53" t="s">
        <v>358</v>
      </c>
      <c r="E48" s="53" t="s">
        <v>163</v>
      </c>
      <c r="F48" s="52"/>
      <c r="G48" s="50">
        <v>28000000</v>
      </c>
      <c r="H48" s="56">
        <v>2022</v>
      </c>
      <c r="I48" s="71" t="s">
        <v>106</v>
      </c>
      <c r="J48" s="57" t="s">
        <v>269</v>
      </c>
      <c r="K48" s="57" t="s">
        <v>414</v>
      </c>
      <c r="L48" s="53" t="s">
        <v>164</v>
      </c>
      <c r="M48" s="97"/>
      <c r="N48" s="79"/>
      <c r="O48" s="154"/>
      <c r="P48" s="158" t="s">
        <v>745</v>
      </c>
    </row>
    <row r="49" spans="1:16" ht="178.5" customHeight="1" x14ac:dyDescent="0.3">
      <c r="A49" s="45" t="s">
        <v>341</v>
      </c>
      <c r="B49" s="102">
        <v>275</v>
      </c>
      <c r="C49" s="114" t="s">
        <v>473</v>
      </c>
      <c r="D49" s="114" t="s">
        <v>474</v>
      </c>
      <c r="E49" s="114" t="s">
        <v>165</v>
      </c>
      <c r="F49" s="103"/>
      <c r="G49" s="111">
        <v>7000000</v>
      </c>
      <c r="H49" s="113">
        <v>2022</v>
      </c>
      <c r="I49" s="72" t="s">
        <v>106</v>
      </c>
      <c r="J49" s="119" t="s">
        <v>272</v>
      </c>
      <c r="K49" s="119"/>
      <c r="L49" s="114" t="s">
        <v>549</v>
      </c>
      <c r="M49" s="121"/>
      <c r="N49" s="108"/>
      <c r="O49" s="155"/>
      <c r="P49" s="158" t="s">
        <v>475</v>
      </c>
    </row>
    <row r="50" spans="1:16" ht="216.75" customHeight="1" x14ac:dyDescent="0.3">
      <c r="A50" s="45" t="s">
        <v>337</v>
      </c>
      <c r="B50" s="102">
        <v>276</v>
      </c>
      <c r="C50" s="114" t="s">
        <v>330</v>
      </c>
      <c r="D50" s="114" t="s">
        <v>478</v>
      </c>
      <c r="E50" s="114" t="s">
        <v>165</v>
      </c>
      <c r="F50" s="103"/>
      <c r="G50" s="111">
        <v>20000000</v>
      </c>
      <c r="H50" s="113">
        <v>2023</v>
      </c>
      <c r="I50" s="110" t="s">
        <v>106</v>
      </c>
      <c r="J50" s="119" t="s">
        <v>271</v>
      </c>
      <c r="K50" s="119" t="s">
        <v>420</v>
      </c>
      <c r="L50" s="114" t="s">
        <v>550</v>
      </c>
      <c r="M50" s="121"/>
      <c r="N50" s="108"/>
      <c r="O50" s="155"/>
      <c r="P50" s="158" t="s">
        <v>476</v>
      </c>
    </row>
    <row r="51" spans="1:16" ht="175.5" customHeight="1" x14ac:dyDescent="0.3">
      <c r="A51" s="45" t="s">
        <v>338</v>
      </c>
      <c r="B51" s="102">
        <v>277</v>
      </c>
      <c r="C51" s="114" t="s">
        <v>167</v>
      </c>
      <c r="D51" s="114" t="s">
        <v>479</v>
      </c>
      <c r="E51" s="114" t="s">
        <v>165</v>
      </c>
      <c r="F51" s="103"/>
      <c r="G51" s="111">
        <v>20000000</v>
      </c>
      <c r="H51" s="113">
        <v>2024</v>
      </c>
      <c r="I51" s="110" t="s">
        <v>106</v>
      </c>
      <c r="J51" s="119" t="s">
        <v>271</v>
      </c>
      <c r="K51" s="119" t="s">
        <v>420</v>
      </c>
      <c r="L51" s="114" t="s">
        <v>432</v>
      </c>
      <c r="M51" s="121"/>
      <c r="N51" s="108"/>
      <c r="O51" s="155"/>
      <c r="P51" s="158" t="s">
        <v>746</v>
      </c>
    </row>
    <row r="52" spans="1:16" ht="213.75" customHeight="1" x14ac:dyDescent="0.3">
      <c r="A52" s="45" t="s">
        <v>350</v>
      </c>
      <c r="B52" s="102">
        <v>281</v>
      </c>
      <c r="C52" s="114" t="s">
        <v>477</v>
      </c>
      <c r="D52" s="114" t="s">
        <v>497</v>
      </c>
      <c r="E52" s="114" t="s">
        <v>165</v>
      </c>
      <c r="F52" s="103"/>
      <c r="G52" s="111">
        <v>5000000</v>
      </c>
      <c r="H52" s="113">
        <v>2022</v>
      </c>
      <c r="I52" s="71" t="s">
        <v>106</v>
      </c>
      <c r="J52" s="105" t="s">
        <v>274</v>
      </c>
      <c r="K52" s="105" t="s">
        <v>412</v>
      </c>
      <c r="L52" s="114" t="s">
        <v>168</v>
      </c>
      <c r="M52" s="121"/>
      <c r="N52" s="108"/>
      <c r="O52" s="155"/>
      <c r="P52" s="158" t="s">
        <v>747</v>
      </c>
    </row>
    <row r="53" spans="1:16" ht="255" customHeight="1" x14ac:dyDescent="0.3">
      <c r="A53" s="45" t="s">
        <v>345</v>
      </c>
      <c r="B53" s="102">
        <v>284</v>
      </c>
      <c r="C53" s="114" t="s">
        <v>169</v>
      </c>
      <c r="D53" s="114" t="s">
        <v>551</v>
      </c>
      <c r="E53" s="114" t="s">
        <v>165</v>
      </c>
      <c r="F53" s="103"/>
      <c r="G53" s="111">
        <v>12000000</v>
      </c>
      <c r="H53" s="113">
        <v>2022</v>
      </c>
      <c r="I53" s="72" t="s">
        <v>106</v>
      </c>
      <c r="J53" s="119" t="s">
        <v>270</v>
      </c>
      <c r="K53" s="119" t="s">
        <v>416</v>
      </c>
      <c r="L53" s="114" t="s">
        <v>168</v>
      </c>
      <c r="M53" s="121"/>
      <c r="N53" s="108"/>
      <c r="O53" s="155"/>
      <c r="P53" s="158" t="s">
        <v>485</v>
      </c>
    </row>
    <row r="54" spans="1:16" ht="177" customHeight="1" x14ac:dyDescent="0.3">
      <c r="A54" s="45" t="s">
        <v>345</v>
      </c>
      <c r="B54" s="102">
        <v>285</v>
      </c>
      <c r="C54" s="114" t="s">
        <v>480</v>
      </c>
      <c r="D54" s="114" t="s">
        <v>481</v>
      </c>
      <c r="E54" s="114" t="s">
        <v>165</v>
      </c>
      <c r="F54" s="103"/>
      <c r="G54" s="111">
        <v>2500000</v>
      </c>
      <c r="H54" s="113">
        <v>2022</v>
      </c>
      <c r="I54" s="72" t="s">
        <v>106</v>
      </c>
      <c r="J54" s="119" t="s">
        <v>270</v>
      </c>
      <c r="K54" s="119" t="s">
        <v>416</v>
      </c>
      <c r="L54" s="114" t="s">
        <v>170</v>
      </c>
      <c r="M54" s="121"/>
      <c r="N54" s="108"/>
      <c r="O54" s="155"/>
      <c r="P54" s="158" t="s">
        <v>482</v>
      </c>
    </row>
    <row r="55" spans="1:16" ht="126.75" customHeight="1" x14ac:dyDescent="0.3">
      <c r="A55" s="45" t="s">
        <v>681</v>
      </c>
      <c r="B55" s="102">
        <v>286</v>
      </c>
      <c r="C55" s="114" t="s">
        <v>171</v>
      </c>
      <c r="D55" s="114" t="s">
        <v>483</v>
      </c>
      <c r="E55" s="114" t="s">
        <v>165</v>
      </c>
      <c r="F55" s="103"/>
      <c r="G55" s="111">
        <v>10200000</v>
      </c>
      <c r="H55" s="113">
        <v>2024</v>
      </c>
      <c r="I55" s="104" t="s">
        <v>107</v>
      </c>
      <c r="J55" s="119" t="s">
        <v>273</v>
      </c>
      <c r="K55" s="131"/>
      <c r="L55" s="114" t="s">
        <v>172</v>
      </c>
      <c r="M55" s="121"/>
      <c r="N55" s="108"/>
      <c r="O55" s="155"/>
      <c r="P55" s="158" t="s">
        <v>484</v>
      </c>
    </row>
    <row r="56" spans="1:16" ht="205.5" customHeight="1" x14ac:dyDescent="0.3">
      <c r="A56" s="45" t="s">
        <v>680</v>
      </c>
      <c r="B56" s="102">
        <v>290</v>
      </c>
      <c r="C56" s="114" t="s">
        <v>173</v>
      </c>
      <c r="D56" s="114" t="s">
        <v>174</v>
      </c>
      <c r="E56" s="114" t="s">
        <v>165</v>
      </c>
      <c r="F56" s="103"/>
      <c r="G56" s="111">
        <v>15000000</v>
      </c>
      <c r="H56" s="113">
        <v>2023</v>
      </c>
      <c r="I56" s="110" t="s">
        <v>426</v>
      </c>
      <c r="J56" s="119" t="s">
        <v>651</v>
      </c>
      <c r="K56" s="119"/>
      <c r="L56" s="114" t="s">
        <v>175</v>
      </c>
      <c r="M56" s="121"/>
      <c r="N56" s="108"/>
      <c r="O56" s="155"/>
      <c r="P56" s="158" t="s">
        <v>748</v>
      </c>
    </row>
    <row r="57" spans="1:16" ht="133.5" customHeight="1" x14ac:dyDescent="0.3">
      <c r="A57" s="45" t="s">
        <v>346</v>
      </c>
      <c r="B57" s="102">
        <v>291</v>
      </c>
      <c r="C57" s="114" t="s">
        <v>176</v>
      </c>
      <c r="D57" s="114" t="s">
        <v>552</v>
      </c>
      <c r="E57" s="114" t="s">
        <v>165</v>
      </c>
      <c r="F57" s="103"/>
      <c r="G57" s="111">
        <v>18000000</v>
      </c>
      <c r="H57" s="113">
        <v>2023</v>
      </c>
      <c r="I57" s="110" t="s">
        <v>107</v>
      </c>
      <c r="J57" s="119" t="s">
        <v>275</v>
      </c>
      <c r="K57" s="131"/>
      <c r="L57" s="114" t="s">
        <v>166</v>
      </c>
      <c r="M57" s="121"/>
      <c r="N57" s="108"/>
      <c r="O57" s="155"/>
      <c r="P57" s="158" t="s">
        <v>486</v>
      </c>
    </row>
    <row r="58" spans="1:16" ht="288" customHeight="1" x14ac:dyDescent="0.3">
      <c r="A58" s="45" t="s">
        <v>345</v>
      </c>
      <c r="B58" s="102">
        <v>295</v>
      </c>
      <c r="C58" s="114" t="s">
        <v>178</v>
      </c>
      <c r="D58" s="114" t="s">
        <v>487</v>
      </c>
      <c r="E58" s="114" t="s">
        <v>165</v>
      </c>
      <c r="F58" s="103"/>
      <c r="G58" s="111">
        <v>10000000</v>
      </c>
      <c r="H58" s="113">
        <v>2022</v>
      </c>
      <c r="I58" s="72" t="s">
        <v>106</v>
      </c>
      <c r="J58" s="119" t="s">
        <v>270</v>
      </c>
      <c r="K58" s="119" t="s">
        <v>416</v>
      </c>
      <c r="L58" s="114" t="s">
        <v>179</v>
      </c>
      <c r="M58" s="121"/>
      <c r="N58" s="108"/>
      <c r="O58" s="155"/>
      <c r="P58" s="158" t="s">
        <v>488</v>
      </c>
    </row>
    <row r="59" spans="1:16" ht="190.5" customHeight="1" x14ac:dyDescent="0.3">
      <c r="A59" s="45" t="s">
        <v>345</v>
      </c>
      <c r="B59" s="102">
        <v>297</v>
      </c>
      <c r="C59" s="114" t="s">
        <v>180</v>
      </c>
      <c r="D59" s="114" t="s">
        <v>553</v>
      </c>
      <c r="E59" s="114" t="s">
        <v>165</v>
      </c>
      <c r="F59" s="103"/>
      <c r="G59" s="111">
        <v>10000000</v>
      </c>
      <c r="H59" s="113">
        <v>2023</v>
      </c>
      <c r="I59" s="72" t="s">
        <v>106</v>
      </c>
      <c r="J59" s="119" t="s">
        <v>270</v>
      </c>
      <c r="K59" s="119" t="s">
        <v>416</v>
      </c>
      <c r="L59" s="114" t="s">
        <v>179</v>
      </c>
      <c r="M59" s="121"/>
      <c r="N59" s="108"/>
      <c r="O59" s="155"/>
      <c r="P59" s="158" t="s">
        <v>489</v>
      </c>
    </row>
    <row r="60" spans="1:16" ht="232.5" customHeight="1" x14ac:dyDescent="0.3">
      <c r="A60" s="45" t="s">
        <v>341</v>
      </c>
      <c r="B60" s="102">
        <v>298</v>
      </c>
      <c r="C60" s="114" t="s">
        <v>181</v>
      </c>
      <c r="D60" s="114" t="s">
        <v>490</v>
      </c>
      <c r="E60" s="114" t="s">
        <v>165</v>
      </c>
      <c r="F60" s="103"/>
      <c r="G60" s="111">
        <v>7000000</v>
      </c>
      <c r="H60" s="113">
        <v>2022</v>
      </c>
      <c r="I60" s="72" t="s">
        <v>106</v>
      </c>
      <c r="J60" s="119" t="s">
        <v>272</v>
      </c>
      <c r="K60" s="119"/>
      <c r="L60" s="114" t="s">
        <v>433</v>
      </c>
      <c r="M60" s="121"/>
      <c r="N60" s="108"/>
      <c r="O60" s="155"/>
      <c r="P60" s="158" t="s">
        <v>491</v>
      </c>
    </row>
    <row r="61" spans="1:16" ht="167.25" customHeight="1" x14ac:dyDescent="0.3">
      <c r="A61" s="45" t="s">
        <v>347</v>
      </c>
      <c r="B61" s="102">
        <v>299</v>
      </c>
      <c r="C61" s="114" t="s">
        <v>183</v>
      </c>
      <c r="D61" s="114" t="s">
        <v>207</v>
      </c>
      <c r="E61" s="114" t="s">
        <v>182</v>
      </c>
      <c r="F61" s="103"/>
      <c r="G61" s="111">
        <v>5500000</v>
      </c>
      <c r="H61" s="113">
        <v>2021</v>
      </c>
      <c r="I61" s="72" t="s">
        <v>106</v>
      </c>
      <c r="J61" s="119" t="s">
        <v>274</v>
      </c>
      <c r="K61" s="119" t="s">
        <v>415</v>
      </c>
      <c r="L61" s="114" t="s">
        <v>453</v>
      </c>
      <c r="M61" s="121"/>
      <c r="N61" s="108"/>
      <c r="O61" s="155"/>
      <c r="P61" s="158" t="s">
        <v>751</v>
      </c>
    </row>
    <row r="62" spans="1:16" ht="361.5" customHeight="1" x14ac:dyDescent="0.3">
      <c r="A62" s="45" t="s">
        <v>345</v>
      </c>
      <c r="B62" s="51">
        <v>304</v>
      </c>
      <c r="C62" s="53" t="s">
        <v>186</v>
      </c>
      <c r="D62" s="53" t="s">
        <v>422</v>
      </c>
      <c r="E62" s="53" t="s">
        <v>110</v>
      </c>
      <c r="F62" s="52"/>
      <c r="G62" s="50">
        <v>30000000</v>
      </c>
      <c r="H62" s="56">
        <v>2023</v>
      </c>
      <c r="I62" s="72" t="s">
        <v>106</v>
      </c>
      <c r="J62" s="58" t="s">
        <v>270</v>
      </c>
      <c r="K62" s="58" t="s">
        <v>416</v>
      </c>
      <c r="L62" s="53" t="s">
        <v>359</v>
      </c>
      <c r="M62" s="97"/>
      <c r="N62" s="79"/>
      <c r="O62" s="154"/>
      <c r="P62" s="158" t="s">
        <v>438</v>
      </c>
    </row>
    <row r="63" spans="1:16" ht="183.75" customHeight="1" x14ac:dyDescent="0.3">
      <c r="A63" s="45" t="s">
        <v>342</v>
      </c>
      <c r="B63" s="51">
        <v>305</v>
      </c>
      <c r="C63" s="53" t="s">
        <v>189</v>
      </c>
      <c r="D63" s="53" t="s">
        <v>190</v>
      </c>
      <c r="E63" s="53" t="s">
        <v>110</v>
      </c>
      <c r="F63" s="52"/>
      <c r="G63" s="50">
        <v>50000000</v>
      </c>
      <c r="H63" s="56">
        <v>2021</v>
      </c>
      <c r="I63" s="72" t="s">
        <v>106</v>
      </c>
      <c r="J63" s="58" t="s">
        <v>270</v>
      </c>
      <c r="K63" s="58" t="s">
        <v>417</v>
      </c>
      <c r="L63" s="53" t="s">
        <v>188</v>
      </c>
      <c r="M63" s="97"/>
      <c r="N63" s="79"/>
      <c r="O63" s="154"/>
      <c r="P63" s="158" t="s">
        <v>439</v>
      </c>
    </row>
    <row r="64" spans="1:16" ht="198" customHeight="1" x14ac:dyDescent="0.3">
      <c r="A64" s="45" t="s">
        <v>336</v>
      </c>
      <c r="B64" s="102">
        <v>306</v>
      </c>
      <c r="C64" s="114" t="s">
        <v>184</v>
      </c>
      <c r="D64" s="114" t="s">
        <v>219</v>
      </c>
      <c r="E64" s="114" t="s">
        <v>191</v>
      </c>
      <c r="F64" s="103"/>
      <c r="G64" s="111">
        <v>8000000</v>
      </c>
      <c r="H64" s="113">
        <v>2021</v>
      </c>
      <c r="I64" s="110" t="s">
        <v>782</v>
      </c>
      <c r="J64" s="119" t="s">
        <v>273</v>
      </c>
      <c r="K64" s="124"/>
      <c r="L64" s="114" t="s">
        <v>185</v>
      </c>
      <c r="M64" s="121"/>
      <c r="N64" s="108"/>
      <c r="O64" s="155"/>
      <c r="P64" s="158" t="s">
        <v>434</v>
      </c>
    </row>
    <row r="65" spans="1:16" ht="372" customHeight="1" x14ac:dyDescent="0.3">
      <c r="A65" s="45" t="s">
        <v>680</v>
      </c>
      <c r="B65" s="51">
        <v>313</v>
      </c>
      <c r="C65" s="53" t="s">
        <v>192</v>
      </c>
      <c r="D65" s="53" t="s">
        <v>693</v>
      </c>
      <c r="E65" s="53" t="s">
        <v>138</v>
      </c>
      <c r="F65" s="52"/>
      <c r="G65" s="50">
        <v>40000000</v>
      </c>
      <c r="H65" s="56">
        <v>2021</v>
      </c>
      <c r="I65" s="72" t="s">
        <v>106</v>
      </c>
      <c r="J65" s="58" t="s">
        <v>273</v>
      </c>
      <c r="K65" s="58"/>
      <c r="L65" s="53" t="s">
        <v>735</v>
      </c>
      <c r="M65" s="97"/>
      <c r="N65" s="79"/>
      <c r="O65" s="154"/>
      <c r="P65" s="158" t="s">
        <v>734</v>
      </c>
    </row>
    <row r="66" spans="1:16" ht="375" customHeight="1" x14ac:dyDescent="0.3">
      <c r="A66" s="45" t="s">
        <v>348</v>
      </c>
      <c r="B66" s="51">
        <v>315</v>
      </c>
      <c r="C66" s="53" t="s">
        <v>204</v>
      </c>
      <c r="D66" s="53" t="s">
        <v>692</v>
      </c>
      <c r="E66" s="53" t="s">
        <v>157</v>
      </c>
      <c r="F66" s="52"/>
      <c r="G66" s="50">
        <v>18000000</v>
      </c>
      <c r="H66" s="56">
        <v>2021</v>
      </c>
      <c r="I66" s="72" t="s">
        <v>106</v>
      </c>
      <c r="J66" s="58" t="s">
        <v>274</v>
      </c>
      <c r="K66" s="58" t="s">
        <v>419</v>
      </c>
      <c r="L66" s="53" t="s">
        <v>554</v>
      </c>
      <c r="M66" s="97"/>
      <c r="N66" s="79"/>
      <c r="O66" s="154"/>
      <c r="P66" s="158" t="s">
        <v>752</v>
      </c>
    </row>
    <row r="67" spans="1:16" ht="39.75" customHeight="1" x14ac:dyDescent="0.3">
      <c r="A67" s="45" t="s">
        <v>681</v>
      </c>
      <c r="B67" s="51">
        <v>316</v>
      </c>
      <c r="C67" s="53" t="s">
        <v>206</v>
      </c>
      <c r="D67" s="53" t="s">
        <v>209</v>
      </c>
      <c r="E67" s="53" t="s">
        <v>127</v>
      </c>
      <c r="F67" s="52"/>
      <c r="G67" s="50">
        <v>7000000</v>
      </c>
      <c r="H67" s="56">
        <v>2027</v>
      </c>
      <c r="I67" s="84" t="s">
        <v>107</v>
      </c>
      <c r="J67" s="58" t="s">
        <v>273</v>
      </c>
      <c r="K67" s="58"/>
      <c r="L67" s="53" t="s">
        <v>124</v>
      </c>
      <c r="M67" s="97"/>
      <c r="N67" s="79"/>
      <c r="O67" s="154"/>
      <c r="P67" s="158" t="s">
        <v>354</v>
      </c>
    </row>
    <row r="68" spans="1:16" ht="356.25" customHeight="1" x14ac:dyDescent="0.3">
      <c r="A68" s="45" t="s">
        <v>346</v>
      </c>
      <c r="B68" s="51">
        <v>321</v>
      </c>
      <c r="C68" s="53" t="s">
        <v>580</v>
      </c>
      <c r="D68" s="53" t="s">
        <v>722</v>
      </c>
      <c r="E68" s="53" t="s">
        <v>222</v>
      </c>
      <c r="F68" s="52"/>
      <c r="G68" s="50">
        <v>35000000</v>
      </c>
      <c r="H68" s="56">
        <v>2022</v>
      </c>
      <c r="I68" s="72" t="s">
        <v>107</v>
      </c>
      <c r="J68" s="58" t="s">
        <v>275</v>
      </c>
      <c r="K68" s="58"/>
      <c r="L68" s="53" t="s">
        <v>671</v>
      </c>
      <c r="M68" s="78"/>
      <c r="N68" s="79"/>
      <c r="O68" s="154"/>
      <c r="P68" s="158" t="s">
        <v>668</v>
      </c>
    </row>
    <row r="69" spans="1:16" ht="107.25" customHeight="1" x14ac:dyDescent="0.3">
      <c r="A69" s="45" t="s">
        <v>681</v>
      </c>
      <c r="B69" s="102">
        <v>326</v>
      </c>
      <c r="C69" s="114" t="s">
        <v>232</v>
      </c>
      <c r="D69" s="114" t="s">
        <v>242</v>
      </c>
      <c r="E69" s="114" t="s">
        <v>231</v>
      </c>
      <c r="F69" s="107"/>
      <c r="G69" s="111">
        <v>4000000</v>
      </c>
      <c r="H69" s="113">
        <v>2023</v>
      </c>
      <c r="I69" s="104" t="s">
        <v>107</v>
      </c>
      <c r="J69" s="119" t="s">
        <v>273</v>
      </c>
      <c r="K69" s="119"/>
      <c r="L69" s="106" t="s">
        <v>243</v>
      </c>
      <c r="M69" s="125"/>
      <c r="N69" s="125"/>
      <c r="O69" s="125"/>
      <c r="P69" s="158" t="s">
        <v>465</v>
      </c>
    </row>
    <row r="70" spans="1:16" ht="77.25" customHeight="1" x14ac:dyDescent="0.3">
      <c r="A70" s="45" t="s">
        <v>349</v>
      </c>
      <c r="B70" s="102">
        <v>327</v>
      </c>
      <c r="C70" s="114" t="s">
        <v>244</v>
      </c>
      <c r="D70" s="114" t="s">
        <v>245</v>
      </c>
      <c r="E70" s="114" t="s">
        <v>231</v>
      </c>
      <c r="F70" s="107"/>
      <c r="G70" s="111">
        <v>2000000</v>
      </c>
      <c r="H70" s="113">
        <v>2023</v>
      </c>
      <c r="I70" s="110" t="s">
        <v>106</v>
      </c>
      <c r="J70" s="132" t="s">
        <v>274</v>
      </c>
      <c r="K70" s="132" t="s">
        <v>413</v>
      </c>
      <c r="L70" s="106" t="s">
        <v>233</v>
      </c>
      <c r="M70" s="125"/>
      <c r="N70" s="125"/>
      <c r="O70" s="125"/>
      <c r="P70" s="158" t="s">
        <v>753</v>
      </c>
    </row>
    <row r="71" spans="1:16" ht="129" customHeight="1" x14ac:dyDescent="0.3">
      <c r="A71" s="45" t="s">
        <v>350</v>
      </c>
      <c r="B71" s="92">
        <v>328</v>
      </c>
      <c r="C71" s="53" t="s">
        <v>234</v>
      </c>
      <c r="D71" s="53" t="s">
        <v>235</v>
      </c>
      <c r="E71" s="53" t="s">
        <v>231</v>
      </c>
      <c r="F71" s="78"/>
      <c r="G71" s="50">
        <v>24000000</v>
      </c>
      <c r="H71" s="56">
        <v>2022</v>
      </c>
      <c r="I71" s="71" t="s">
        <v>106</v>
      </c>
      <c r="J71" s="60" t="s">
        <v>274</v>
      </c>
      <c r="K71" s="60" t="s">
        <v>412</v>
      </c>
      <c r="L71" s="48" t="s">
        <v>246</v>
      </c>
      <c r="M71" s="98"/>
      <c r="N71" s="98"/>
      <c r="O71" s="98"/>
      <c r="P71" s="158" t="s">
        <v>754</v>
      </c>
    </row>
    <row r="72" spans="1:16" ht="175.5" customHeight="1" x14ac:dyDescent="0.3">
      <c r="A72" s="45" t="s">
        <v>350</v>
      </c>
      <c r="B72" s="126">
        <v>329</v>
      </c>
      <c r="C72" s="114" t="s">
        <v>236</v>
      </c>
      <c r="D72" s="114" t="s">
        <v>247</v>
      </c>
      <c r="E72" s="114" t="s">
        <v>231</v>
      </c>
      <c r="F72" s="107"/>
      <c r="G72" s="111">
        <v>26000000</v>
      </c>
      <c r="H72" s="113"/>
      <c r="I72" s="110" t="s">
        <v>106</v>
      </c>
      <c r="J72" s="132" t="s">
        <v>274</v>
      </c>
      <c r="K72" s="132" t="s">
        <v>412</v>
      </c>
      <c r="L72" s="106" t="s">
        <v>215</v>
      </c>
      <c r="M72" s="125"/>
      <c r="N72" s="125"/>
      <c r="O72" s="125"/>
      <c r="P72" s="158" t="s">
        <v>755</v>
      </c>
    </row>
    <row r="73" spans="1:16" ht="122.25" customHeight="1" x14ac:dyDescent="0.3">
      <c r="A73" s="45" t="s">
        <v>345</v>
      </c>
      <c r="B73" s="126">
        <v>331</v>
      </c>
      <c r="C73" s="114" t="s">
        <v>440</v>
      </c>
      <c r="D73" s="114" t="s">
        <v>248</v>
      </c>
      <c r="E73" s="114" t="s">
        <v>231</v>
      </c>
      <c r="F73" s="107"/>
      <c r="G73" s="111">
        <v>15000000</v>
      </c>
      <c r="H73" s="113">
        <v>2021</v>
      </c>
      <c r="I73" s="72" t="s">
        <v>106</v>
      </c>
      <c r="J73" s="132" t="s">
        <v>270</v>
      </c>
      <c r="K73" s="132" t="s">
        <v>416</v>
      </c>
      <c r="L73" s="106" t="s">
        <v>249</v>
      </c>
      <c r="M73" s="125"/>
      <c r="N73" s="125"/>
      <c r="O73" s="125"/>
      <c r="P73" s="158" t="s">
        <v>441</v>
      </c>
    </row>
    <row r="74" spans="1:16" ht="54.75" customHeight="1" x14ac:dyDescent="0.3">
      <c r="A74" s="45" t="s">
        <v>345</v>
      </c>
      <c r="B74" s="126">
        <v>332</v>
      </c>
      <c r="C74" s="114" t="s">
        <v>237</v>
      </c>
      <c r="D74" s="114" t="s">
        <v>250</v>
      </c>
      <c r="E74" s="114" t="s">
        <v>231</v>
      </c>
      <c r="F74" s="107"/>
      <c r="G74" s="111">
        <v>3000000</v>
      </c>
      <c r="H74" s="113">
        <v>2021</v>
      </c>
      <c r="I74" s="72" t="s">
        <v>106</v>
      </c>
      <c r="J74" s="132" t="s">
        <v>270</v>
      </c>
      <c r="K74" s="132" t="s">
        <v>416</v>
      </c>
      <c r="L74" s="106" t="s">
        <v>177</v>
      </c>
      <c r="M74" s="125"/>
      <c r="N74" s="125"/>
      <c r="O74" s="125"/>
      <c r="P74" s="158" t="s">
        <v>442</v>
      </c>
    </row>
    <row r="75" spans="1:16" ht="75" customHeight="1" x14ac:dyDescent="0.3">
      <c r="A75" s="45" t="s">
        <v>679</v>
      </c>
      <c r="B75" s="92">
        <v>334</v>
      </c>
      <c r="C75" s="53" t="s">
        <v>238</v>
      </c>
      <c r="D75" s="53" t="s">
        <v>251</v>
      </c>
      <c r="E75" s="53" t="s">
        <v>231</v>
      </c>
      <c r="F75" s="78"/>
      <c r="G75" s="50">
        <v>7000000</v>
      </c>
      <c r="H75" s="56">
        <v>2022</v>
      </c>
      <c r="I75" s="73" t="s">
        <v>106</v>
      </c>
      <c r="J75" s="161" t="s">
        <v>272</v>
      </c>
      <c r="K75" s="161"/>
      <c r="L75" s="48" t="s">
        <v>211</v>
      </c>
      <c r="M75" s="98"/>
      <c r="N75" s="98"/>
      <c r="O75" s="98"/>
      <c r="P75" s="158" t="s">
        <v>443</v>
      </c>
    </row>
    <row r="76" spans="1:16" ht="96.75" customHeight="1" x14ac:dyDescent="0.3">
      <c r="A76" s="45" t="s">
        <v>349</v>
      </c>
      <c r="B76" s="92">
        <v>335</v>
      </c>
      <c r="C76" s="53" t="s">
        <v>239</v>
      </c>
      <c r="D76" s="53" t="s">
        <v>252</v>
      </c>
      <c r="E76" s="53" t="s">
        <v>231</v>
      </c>
      <c r="F76" s="78"/>
      <c r="G76" s="50">
        <v>6000000</v>
      </c>
      <c r="H76" s="56">
        <v>2021</v>
      </c>
      <c r="I76" s="73" t="s">
        <v>106</v>
      </c>
      <c r="J76" s="161" t="s">
        <v>274</v>
      </c>
      <c r="K76" s="161" t="s">
        <v>413</v>
      </c>
      <c r="L76" s="48" t="s">
        <v>253</v>
      </c>
      <c r="M76" s="98"/>
      <c r="N76" s="98"/>
      <c r="O76" s="98"/>
      <c r="P76" s="158" t="s">
        <v>756</v>
      </c>
    </row>
    <row r="77" spans="1:16" ht="108" customHeight="1" x14ac:dyDescent="0.3">
      <c r="A77" s="45" t="s">
        <v>349</v>
      </c>
      <c r="B77" s="92">
        <v>336</v>
      </c>
      <c r="C77" s="53" t="s">
        <v>240</v>
      </c>
      <c r="D77" s="53" t="s">
        <v>254</v>
      </c>
      <c r="E77" s="53" t="s">
        <v>231</v>
      </c>
      <c r="F77" s="78"/>
      <c r="G77" s="50">
        <v>6000000</v>
      </c>
      <c r="H77" s="56">
        <v>2023</v>
      </c>
      <c r="I77" s="73" t="s">
        <v>106</v>
      </c>
      <c r="J77" s="161" t="s">
        <v>274</v>
      </c>
      <c r="K77" s="161" t="s">
        <v>413</v>
      </c>
      <c r="L77" s="48" t="s">
        <v>241</v>
      </c>
      <c r="M77" s="98"/>
      <c r="N77" s="98"/>
      <c r="O77" s="98"/>
      <c r="P77" s="158" t="s">
        <v>757</v>
      </c>
    </row>
    <row r="78" spans="1:16" ht="57" customHeight="1" x14ac:dyDescent="0.3">
      <c r="A78" s="45" t="s">
        <v>681</v>
      </c>
      <c r="B78" s="92">
        <v>344</v>
      </c>
      <c r="C78" s="48" t="s">
        <v>264</v>
      </c>
      <c r="D78" s="53" t="s">
        <v>351</v>
      </c>
      <c r="E78" s="53" t="s">
        <v>263</v>
      </c>
      <c r="F78" s="78"/>
      <c r="G78" s="50">
        <v>4700000</v>
      </c>
      <c r="H78" s="56">
        <v>2021</v>
      </c>
      <c r="I78" s="84" t="s">
        <v>107</v>
      </c>
      <c r="J78" s="58" t="s">
        <v>273</v>
      </c>
      <c r="K78" s="58"/>
      <c r="L78" s="48" t="s">
        <v>116</v>
      </c>
      <c r="M78" s="98"/>
      <c r="N78" s="98"/>
      <c r="O78" s="98"/>
      <c r="P78" s="158"/>
    </row>
    <row r="79" spans="1:16" ht="79.5" customHeight="1" x14ac:dyDescent="0.3">
      <c r="A79" s="45" t="s">
        <v>350</v>
      </c>
      <c r="B79" s="92">
        <v>346</v>
      </c>
      <c r="C79" s="48" t="s">
        <v>265</v>
      </c>
      <c r="D79" s="53" t="s">
        <v>267</v>
      </c>
      <c r="E79" s="53" t="s">
        <v>263</v>
      </c>
      <c r="F79" s="78"/>
      <c r="G79" s="50">
        <v>20000000</v>
      </c>
      <c r="H79" s="56">
        <v>2022</v>
      </c>
      <c r="I79" s="72" t="s">
        <v>106</v>
      </c>
      <c r="J79" s="161" t="s">
        <v>274</v>
      </c>
      <c r="K79" s="161" t="s">
        <v>412</v>
      </c>
      <c r="L79" s="48" t="s">
        <v>266</v>
      </c>
      <c r="M79" s="98"/>
      <c r="N79" s="98"/>
      <c r="O79" s="98"/>
      <c r="P79" s="158" t="s">
        <v>758</v>
      </c>
    </row>
    <row r="80" spans="1:16" ht="114" customHeight="1" x14ac:dyDescent="0.3">
      <c r="A80" s="45" t="s">
        <v>348</v>
      </c>
      <c r="B80" s="92">
        <v>347</v>
      </c>
      <c r="C80" s="48" t="s">
        <v>287</v>
      </c>
      <c r="D80" s="53" t="s">
        <v>279</v>
      </c>
      <c r="E80" s="53" t="s">
        <v>119</v>
      </c>
      <c r="F80" s="78"/>
      <c r="G80" s="50">
        <v>4000000</v>
      </c>
      <c r="H80" s="56">
        <v>2022</v>
      </c>
      <c r="I80" s="72" t="s">
        <v>106</v>
      </c>
      <c r="J80" s="161" t="s">
        <v>274</v>
      </c>
      <c r="K80" s="161" t="s">
        <v>419</v>
      </c>
      <c r="L80" s="48" t="s">
        <v>280</v>
      </c>
      <c r="M80" s="98"/>
      <c r="N80" s="98"/>
      <c r="O80" s="98"/>
      <c r="P80" s="158" t="s">
        <v>759</v>
      </c>
    </row>
    <row r="81" spans="1:16" ht="157.5" customHeight="1" x14ac:dyDescent="0.3">
      <c r="A81" s="45" t="s">
        <v>678</v>
      </c>
      <c r="B81" s="92">
        <v>348</v>
      </c>
      <c r="C81" s="48" t="s">
        <v>281</v>
      </c>
      <c r="D81" s="53" t="s">
        <v>367</v>
      </c>
      <c r="E81" s="53" t="s">
        <v>284</v>
      </c>
      <c r="F81" s="78"/>
      <c r="G81" s="50">
        <v>13609500</v>
      </c>
      <c r="H81" s="56">
        <v>2022</v>
      </c>
      <c r="I81" s="98" t="s">
        <v>125</v>
      </c>
      <c r="J81" s="161" t="s">
        <v>274</v>
      </c>
      <c r="K81" s="161"/>
      <c r="L81" s="48" t="s">
        <v>283</v>
      </c>
      <c r="M81" s="98"/>
      <c r="N81" s="99"/>
      <c r="O81" s="98"/>
      <c r="P81" s="158" t="s">
        <v>760</v>
      </c>
    </row>
    <row r="82" spans="1:16" ht="147" customHeight="1" x14ac:dyDescent="0.3">
      <c r="A82" s="45" t="s">
        <v>678</v>
      </c>
      <c r="B82" s="92">
        <v>349</v>
      </c>
      <c r="C82" s="48" t="s">
        <v>282</v>
      </c>
      <c r="D82" s="53" t="s">
        <v>366</v>
      </c>
      <c r="E82" s="53" t="s">
        <v>154</v>
      </c>
      <c r="F82" s="78"/>
      <c r="G82" s="50">
        <v>14238500</v>
      </c>
      <c r="H82" s="56">
        <v>2022</v>
      </c>
      <c r="I82" s="98" t="s">
        <v>125</v>
      </c>
      <c r="J82" s="161" t="s">
        <v>274</v>
      </c>
      <c r="K82" s="161"/>
      <c r="L82" s="48" t="s">
        <v>283</v>
      </c>
      <c r="M82" s="98"/>
      <c r="N82" s="99"/>
      <c r="O82" s="98"/>
      <c r="P82" s="158" t="s">
        <v>761</v>
      </c>
    </row>
    <row r="83" spans="1:16" ht="265.5" customHeight="1" x14ac:dyDescent="0.3">
      <c r="A83" s="90" t="s">
        <v>341</v>
      </c>
      <c r="B83" s="93">
        <v>352</v>
      </c>
      <c r="C83" s="69" t="s">
        <v>591</v>
      </c>
      <c r="D83" s="80" t="s">
        <v>592</v>
      </c>
      <c r="E83" s="80" t="s">
        <v>222</v>
      </c>
      <c r="F83" s="81"/>
      <c r="G83" s="82">
        <v>32000000</v>
      </c>
      <c r="H83" s="83">
        <v>2022</v>
      </c>
      <c r="I83" s="135" t="s">
        <v>106</v>
      </c>
      <c r="J83" s="136" t="s">
        <v>272</v>
      </c>
      <c r="K83" s="136"/>
      <c r="L83" s="69" t="s">
        <v>598</v>
      </c>
      <c r="M83" s="100"/>
      <c r="N83" s="101"/>
      <c r="O83" s="100"/>
      <c r="P83" s="159" t="s">
        <v>597</v>
      </c>
    </row>
    <row r="84" spans="1:16" ht="126.75" customHeight="1" x14ac:dyDescent="0.3">
      <c r="A84" s="90" t="s">
        <v>350</v>
      </c>
      <c r="B84" s="51">
        <v>353</v>
      </c>
      <c r="C84" s="49" t="s">
        <v>293</v>
      </c>
      <c r="D84" s="48" t="s">
        <v>294</v>
      </c>
      <c r="E84" s="48" t="s">
        <v>108</v>
      </c>
      <c r="F84" s="81"/>
      <c r="G84" s="82">
        <v>35000000</v>
      </c>
      <c r="H84" s="83">
        <v>2024</v>
      </c>
      <c r="I84" s="100" t="s">
        <v>106</v>
      </c>
      <c r="J84" s="136" t="s">
        <v>274</v>
      </c>
      <c r="K84" s="136" t="s">
        <v>412</v>
      </c>
      <c r="L84" s="69" t="s">
        <v>211</v>
      </c>
      <c r="M84" s="100"/>
      <c r="N84" s="101"/>
      <c r="O84" s="100"/>
      <c r="P84" s="159" t="s">
        <v>762</v>
      </c>
    </row>
    <row r="85" spans="1:16" ht="115.5" customHeight="1" x14ac:dyDescent="0.3">
      <c r="A85" s="90" t="s">
        <v>337</v>
      </c>
      <c r="B85" s="93">
        <v>358</v>
      </c>
      <c r="C85" s="69" t="s">
        <v>299</v>
      </c>
      <c r="D85" s="80" t="s">
        <v>298</v>
      </c>
      <c r="E85" s="80" t="s">
        <v>138</v>
      </c>
      <c r="F85" s="81"/>
      <c r="G85" s="82">
        <v>12000000</v>
      </c>
      <c r="H85" s="83">
        <v>2022</v>
      </c>
      <c r="I85" s="135" t="s">
        <v>106</v>
      </c>
      <c r="J85" s="136" t="s">
        <v>271</v>
      </c>
      <c r="K85" s="136" t="s">
        <v>420</v>
      </c>
      <c r="L85" s="69" t="s">
        <v>124</v>
      </c>
      <c r="M85" s="100"/>
      <c r="N85" s="101"/>
      <c r="O85" s="100"/>
      <c r="P85" s="159" t="s">
        <v>302</v>
      </c>
    </row>
    <row r="86" spans="1:16" ht="71.25" customHeight="1" x14ac:dyDescent="0.3">
      <c r="A86" s="90" t="s">
        <v>337</v>
      </c>
      <c r="B86" s="93">
        <v>359</v>
      </c>
      <c r="C86" s="69" t="s">
        <v>300</v>
      </c>
      <c r="D86" s="80" t="s">
        <v>301</v>
      </c>
      <c r="E86" s="80" t="s">
        <v>138</v>
      </c>
      <c r="F86" s="81"/>
      <c r="G86" s="82">
        <v>2000000</v>
      </c>
      <c r="H86" s="83">
        <v>2022</v>
      </c>
      <c r="I86" s="135" t="s">
        <v>106</v>
      </c>
      <c r="J86" s="136" t="s">
        <v>271</v>
      </c>
      <c r="K86" s="136" t="s">
        <v>420</v>
      </c>
      <c r="L86" s="69" t="s">
        <v>124</v>
      </c>
      <c r="M86" s="100"/>
      <c r="N86" s="101"/>
      <c r="O86" s="100"/>
      <c r="P86" s="159" t="s">
        <v>302</v>
      </c>
    </row>
    <row r="87" spans="1:16" ht="62.25" customHeight="1" x14ac:dyDescent="0.3">
      <c r="A87" s="90" t="s">
        <v>337</v>
      </c>
      <c r="B87" s="92">
        <v>360</v>
      </c>
      <c r="C87" s="69" t="s">
        <v>303</v>
      </c>
      <c r="D87" s="53" t="s">
        <v>304</v>
      </c>
      <c r="E87" s="80" t="s">
        <v>138</v>
      </c>
      <c r="F87" s="78"/>
      <c r="G87" s="50">
        <v>1900000</v>
      </c>
      <c r="H87" s="56">
        <v>2022</v>
      </c>
      <c r="I87" s="162" t="s">
        <v>106</v>
      </c>
      <c r="J87" s="161" t="s">
        <v>271</v>
      </c>
      <c r="K87" s="136" t="s">
        <v>420</v>
      </c>
      <c r="L87" s="69" t="s">
        <v>124</v>
      </c>
      <c r="M87" s="98"/>
      <c r="N87" s="99"/>
      <c r="O87" s="98"/>
      <c r="P87" s="159" t="s">
        <v>302</v>
      </c>
    </row>
    <row r="88" spans="1:16" ht="98.25" customHeight="1" x14ac:dyDescent="0.3">
      <c r="A88" s="90" t="s">
        <v>337</v>
      </c>
      <c r="B88" s="93">
        <v>361</v>
      </c>
      <c r="C88" s="69" t="s">
        <v>305</v>
      </c>
      <c r="D88" s="80" t="s">
        <v>306</v>
      </c>
      <c r="E88" s="80" t="s">
        <v>138</v>
      </c>
      <c r="F88" s="81"/>
      <c r="G88" s="82">
        <v>2000000</v>
      </c>
      <c r="H88" s="83">
        <v>2022</v>
      </c>
      <c r="I88" s="135" t="s">
        <v>106</v>
      </c>
      <c r="J88" s="136" t="s">
        <v>271</v>
      </c>
      <c r="K88" s="136" t="s">
        <v>420</v>
      </c>
      <c r="L88" s="69" t="s">
        <v>124</v>
      </c>
      <c r="M88" s="100"/>
      <c r="N88" s="101"/>
      <c r="O88" s="100"/>
      <c r="P88" s="159" t="s">
        <v>302</v>
      </c>
    </row>
    <row r="89" spans="1:16" ht="126.75" customHeight="1" x14ac:dyDescent="0.3">
      <c r="A89" s="90" t="s">
        <v>337</v>
      </c>
      <c r="B89" s="93">
        <v>362</v>
      </c>
      <c r="C89" s="69" t="s">
        <v>307</v>
      </c>
      <c r="D89" s="80" t="s">
        <v>308</v>
      </c>
      <c r="E89" s="80" t="s">
        <v>138</v>
      </c>
      <c r="F89" s="81"/>
      <c r="G89" s="82">
        <v>4500000</v>
      </c>
      <c r="H89" s="83">
        <v>2022</v>
      </c>
      <c r="I89" s="135" t="s">
        <v>106</v>
      </c>
      <c r="J89" s="136" t="s">
        <v>271</v>
      </c>
      <c r="K89" s="136" t="s">
        <v>420</v>
      </c>
      <c r="L89" s="69" t="s">
        <v>124</v>
      </c>
      <c r="M89" s="100"/>
      <c r="N89" s="101"/>
      <c r="O89" s="100"/>
      <c r="P89" s="159" t="s">
        <v>302</v>
      </c>
    </row>
    <row r="90" spans="1:16" ht="99" customHeight="1" x14ac:dyDescent="0.3">
      <c r="A90" s="90" t="s">
        <v>337</v>
      </c>
      <c r="B90" s="93">
        <v>363</v>
      </c>
      <c r="C90" s="69" t="s">
        <v>309</v>
      </c>
      <c r="D90" s="80" t="s">
        <v>310</v>
      </c>
      <c r="E90" s="80" t="s">
        <v>138</v>
      </c>
      <c r="F90" s="81"/>
      <c r="G90" s="82">
        <v>2200000</v>
      </c>
      <c r="H90" s="83">
        <v>2022</v>
      </c>
      <c r="I90" s="135" t="s">
        <v>106</v>
      </c>
      <c r="J90" s="136" t="s">
        <v>271</v>
      </c>
      <c r="K90" s="136" t="s">
        <v>420</v>
      </c>
      <c r="L90" s="69" t="s">
        <v>124</v>
      </c>
      <c r="M90" s="100"/>
      <c r="N90" s="101"/>
      <c r="O90" s="100"/>
      <c r="P90" s="159" t="s">
        <v>302</v>
      </c>
    </row>
    <row r="91" spans="1:16" ht="147.75" customHeight="1" x14ac:dyDescent="0.3">
      <c r="A91" s="90" t="s">
        <v>337</v>
      </c>
      <c r="B91" s="93">
        <v>364</v>
      </c>
      <c r="C91" s="69" t="s">
        <v>311</v>
      </c>
      <c r="D91" s="80" t="s">
        <v>312</v>
      </c>
      <c r="E91" s="80" t="s">
        <v>138</v>
      </c>
      <c r="F91" s="81"/>
      <c r="G91" s="82">
        <v>5200000</v>
      </c>
      <c r="H91" s="83">
        <v>2021</v>
      </c>
      <c r="I91" s="135" t="s">
        <v>106</v>
      </c>
      <c r="J91" s="136" t="s">
        <v>271</v>
      </c>
      <c r="K91" s="136" t="s">
        <v>420</v>
      </c>
      <c r="L91" s="69" t="s">
        <v>124</v>
      </c>
      <c r="M91" s="100"/>
      <c r="N91" s="101"/>
      <c r="O91" s="100"/>
      <c r="P91" s="159" t="s">
        <v>302</v>
      </c>
    </row>
    <row r="92" spans="1:16" ht="120" customHeight="1" x14ac:dyDescent="0.3">
      <c r="A92" s="90" t="s">
        <v>337</v>
      </c>
      <c r="B92" s="93">
        <v>365</v>
      </c>
      <c r="C92" s="69" t="s">
        <v>313</v>
      </c>
      <c r="D92" s="80" t="s">
        <v>314</v>
      </c>
      <c r="E92" s="80" t="s">
        <v>138</v>
      </c>
      <c r="F92" s="81"/>
      <c r="G92" s="82">
        <v>3500000</v>
      </c>
      <c r="H92" s="83">
        <v>2025</v>
      </c>
      <c r="I92" s="100" t="s">
        <v>106</v>
      </c>
      <c r="J92" s="136" t="s">
        <v>271</v>
      </c>
      <c r="K92" s="136" t="s">
        <v>420</v>
      </c>
      <c r="L92" s="69" t="s">
        <v>124</v>
      </c>
      <c r="M92" s="100"/>
      <c r="N92" s="101"/>
      <c r="O92" s="100"/>
      <c r="P92" s="159" t="s">
        <v>435</v>
      </c>
    </row>
    <row r="93" spans="1:16" ht="118.5" customHeight="1" x14ac:dyDescent="0.3">
      <c r="A93" s="90" t="s">
        <v>337</v>
      </c>
      <c r="B93" s="93">
        <v>366</v>
      </c>
      <c r="C93" s="69" t="s">
        <v>315</v>
      </c>
      <c r="D93" s="80" t="s">
        <v>316</v>
      </c>
      <c r="E93" s="80" t="s">
        <v>138</v>
      </c>
      <c r="F93" s="81"/>
      <c r="G93" s="82">
        <v>5200000</v>
      </c>
      <c r="H93" s="83">
        <v>2021</v>
      </c>
      <c r="I93" s="100" t="s">
        <v>106</v>
      </c>
      <c r="J93" s="136" t="s">
        <v>271</v>
      </c>
      <c r="K93" s="136" t="s">
        <v>420</v>
      </c>
      <c r="L93" s="69" t="s">
        <v>124</v>
      </c>
      <c r="M93" s="100"/>
      <c r="N93" s="101"/>
      <c r="O93" s="100"/>
      <c r="P93" s="159" t="s">
        <v>302</v>
      </c>
    </row>
    <row r="94" spans="1:16" ht="165.75" customHeight="1" x14ac:dyDescent="0.3">
      <c r="A94" s="90" t="s">
        <v>338</v>
      </c>
      <c r="B94" s="93">
        <v>367</v>
      </c>
      <c r="C94" s="69" t="s">
        <v>317</v>
      </c>
      <c r="D94" s="80" t="s">
        <v>318</v>
      </c>
      <c r="E94" s="80" t="s">
        <v>138</v>
      </c>
      <c r="F94" s="81"/>
      <c r="G94" s="82">
        <v>40000000</v>
      </c>
      <c r="H94" s="83">
        <v>2021</v>
      </c>
      <c r="I94" s="135" t="s">
        <v>106</v>
      </c>
      <c r="J94" s="136" t="s">
        <v>271</v>
      </c>
      <c r="K94" s="136" t="s">
        <v>420</v>
      </c>
      <c r="L94" s="69" t="s">
        <v>319</v>
      </c>
      <c r="M94" s="100"/>
      <c r="N94" s="101"/>
      <c r="O94" s="100"/>
      <c r="P94" s="159" t="s">
        <v>763</v>
      </c>
    </row>
    <row r="95" spans="1:16" ht="91.5" customHeight="1" x14ac:dyDescent="0.3">
      <c r="A95" s="90" t="s">
        <v>337</v>
      </c>
      <c r="B95" s="93">
        <v>368</v>
      </c>
      <c r="C95" s="69" t="s">
        <v>320</v>
      </c>
      <c r="D95" s="80" t="s">
        <v>321</v>
      </c>
      <c r="E95" s="80" t="s">
        <v>138</v>
      </c>
      <c r="F95" s="81"/>
      <c r="G95" s="82">
        <v>3500000</v>
      </c>
      <c r="H95" s="83">
        <v>2021</v>
      </c>
      <c r="I95" s="135" t="s">
        <v>106</v>
      </c>
      <c r="J95" s="136" t="s">
        <v>271</v>
      </c>
      <c r="K95" s="136" t="s">
        <v>420</v>
      </c>
      <c r="L95" s="69" t="s">
        <v>124</v>
      </c>
      <c r="M95" s="100"/>
      <c r="N95" s="101"/>
      <c r="O95" s="100"/>
      <c r="P95" s="159" t="s">
        <v>302</v>
      </c>
    </row>
    <row r="96" spans="1:16" ht="102" customHeight="1" x14ac:dyDescent="0.3">
      <c r="A96" s="90" t="s">
        <v>337</v>
      </c>
      <c r="B96" s="127">
        <v>369</v>
      </c>
      <c r="C96" s="128" t="s">
        <v>322</v>
      </c>
      <c r="D96" s="115" t="s">
        <v>323</v>
      </c>
      <c r="E96" s="115" t="s">
        <v>138</v>
      </c>
      <c r="F96" s="116"/>
      <c r="G96" s="117">
        <v>2500000</v>
      </c>
      <c r="H96" s="118">
        <v>2022</v>
      </c>
      <c r="I96" s="129" t="s">
        <v>106</v>
      </c>
      <c r="J96" s="133" t="s">
        <v>271</v>
      </c>
      <c r="K96" s="133" t="s">
        <v>420</v>
      </c>
      <c r="L96" s="128" t="s">
        <v>325</v>
      </c>
      <c r="M96" s="129"/>
      <c r="N96" s="130"/>
      <c r="O96" s="129"/>
      <c r="P96" s="159" t="s">
        <v>436</v>
      </c>
    </row>
    <row r="97" spans="1:16" ht="104.25" customHeight="1" x14ac:dyDescent="0.3">
      <c r="A97" s="90" t="s">
        <v>337</v>
      </c>
      <c r="B97" s="93">
        <v>370</v>
      </c>
      <c r="C97" s="69" t="s">
        <v>326</v>
      </c>
      <c r="D97" s="80" t="s">
        <v>327</v>
      </c>
      <c r="E97" s="80" t="s">
        <v>138</v>
      </c>
      <c r="F97" s="81"/>
      <c r="G97" s="82">
        <v>3500000</v>
      </c>
      <c r="H97" s="83">
        <v>2022</v>
      </c>
      <c r="I97" s="135" t="s">
        <v>106</v>
      </c>
      <c r="J97" s="136" t="s">
        <v>271</v>
      </c>
      <c r="K97" s="136" t="s">
        <v>420</v>
      </c>
      <c r="L97" s="69" t="s">
        <v>124</v>
      </c>
      <c r="M97" s="100"/>
      <c r="N97" s="101"/>
      <c r="O97" s="100"/>
      <c r="P97" s="159" t="s">
        <v>324</v>
      </c>
    </row>
    <row r="98" spans="1:16" ht="209.25" customHeight="1" x14ac:dyDescent="0.3">
      <c r="A98" s="90" t="s">
        <v>681</v>
      </c>
      <c r="B98" s="127">
        <v>371</v>
      </c>
      <c r="C98" s="128" t="s">
        <v>511</v>
      </c>
      <c r="D98" s="115" t="s">
        <v>512</v>
      </c>
      <c r="E98" s="115" t="s">
        <v>138</v>
      </c>
      <c r="F98" s="116"/>
      <c r="G98" s="117">
        <v>1500000</v>
      </c>
      <c r="H98" s="118">
        <v>2021</v>
      </c>
      <c r="I98" s="129" t="s">
        <v>107</v>
      </c>
      <c r="J98" s="133" t="s">
        <v>273</v>
      </c>
      <c r="K98" s="134"/>
      <c r="L98" s="128" t="s">
        <v>285</v>
      </c>
      <c r="M98" s="129"/>
      <c r="N98" s="130"/>
      <c r="O98" s="129"/>
      <c r="P98" s="159" t="s">
        <v>515</v>
      </c>
    </row>
    <row r="99" spans="1:16" ht="388.5" customHeight="1" thickBot="1" x14ac:dyDescent="0.35">
      <c r="A99" s="94" t="s">
        <v>341</v>
      </c>
      <c r="B99" s="148">
        <v>376</v>
      </c>
      <c r="C99" s="149" t="s">
        <v>352</v>
      </c>
      <c r="D99" s="140" t="s">
        <v>619</v>
      </c>
      <c r="E99" s="140" t="s">
        <v>115</v>
      </c>
      <c r="F99" s="146"/>
      <c r="G99" s="142">
        <v>35000000</v>
      </c>
      <c r="H99" s="143">
        <v>2022</v>
      </c>
      <c r="I99" s="150" t="s">
        <v>106</v>
      </c>
      <c r="J99" s="151" t="s">
        <v>272</v>
      </c>
      <c r="K99" s="151"/>
      <c r="L99" s="149" t="s">
        <v>353</v>
      </c>
      <c r="M99" s="150"/>
      <c r="N99" s="152"/>
      <c r="O99" s="150"/>
      <c r="P99" s="160" t="s">
        <v>618</v>
      </c>
    </row>
    <row r="100" spans="1:16" ht="198" customHeight="1" x14ac:dyDescent="0.3">
      <c r="A100" s="90" t="s">
        <v>681</v>
      </c>
      <c r="B100" s="127">
        <v>377</v>
      </c>
      <c r="C100" s="128" t="s">
        <v>458</v>
      </c>
      <c r="D100" s="115" t="s">
        <v>454</v>
      </c>
      <c r="E100" s="115" t="s">
        <v>356</v>
      </c>
      <c r="F100" s="116"/>
      <c r="G100" s="117">
        <v>60000000</v>
      </c>
      <c r="H100" s="118">
        <v>2022</v>
      </c>
      <c r="I100" s="129" t="s">
        <v>107</v>
      </c>
      <c r="J100" s="133" t="s">
        <v>273</v>
      </c>
      <c r="K100" s="133"/>
      <c r="L100" s="128" t="s">
        <v>187</v>
      </c>
      <c r="M100" s="129"/>
      <c r="N100" s="130"/>
      <c r="O100" s="129"/>
      <c r="P100" s="159" t="s">
        <v>455</v>
      </c>
    </row>
    <row r="101" spans="1:16" ht="180" customHeight="1" x14ac:dyDescent="0.3">
      <c r="A101" s="90" t="s">
        <v>337</v>
      </c>
      <c r="B101" s="127">
        <v>378</v>
      </c>
      <c r="C101" s="128" t="s">
        <v>457</v>
      </c>
      <c r="D101" s="115" t="s">
        <v>555</v>
      </c>
      <c r="E101" s="115" t="s">
        <v>356</v>
      </c>
      <c r="F101" s="116"/>
      <c r="G101" s="117">
        <v>18000000</v>
      </c>
      <c r="H101" s="118">
        <v>2021</v>
      </c>
      <c r="I101" s="129" t="s">
        <v>106</v>
      </c>
      <c r="J101" s="133" t="s">
        <v>271</v>
      </c>
      <c r="K101" s="133" t="s">
        <v>425</v>
      </c>
      <c r="L101" s="128" t="s">
        <v>556</v>
      </c>
      <c r="M101" s="129"/>
      <c r="N101" s="130"/>
      <c r="O101" s="129"/>
      <c r="P101" s="159" t="s">
        <v>456</v>
      </c>
    </row>
    <row r="102" spans="1:16" ht="381" customHeight="1" x14ac:dyDescent="0.3">
      <c r="A102" s="90" t="s">
        <v>336</v>
      </c>
      <c r="B102" s="127">
        <v>380</v>
      </c>
      <c r="C102" s="128" t="s">
        <v>360</v>
      </c>
      <c r="D102" s="115" t="s">
        <v>561</v>
      </c>
      <c r="E102" s="115" t="s">
        <v>361</v>
      </c>
      <c r="F102" s="116"/>
      <c r="G102" s="117">
        <v>25000000</v>
      </c>
      <c r="H102" s="118">
        <v>2023</v>
      </c>
      <c r="I102" s="129" t="s">
        <v>426</v>
      </c>
      <c r="J102" s="133" t="s">
        <v>273</v>
      </c>
      <c r="K102" s="133"/>
      <c r="L102" s="128" t="s">
        <v>362</v>
      </c>
      <c r="M102" s="129"/>
      <c r="N102" s="130"/>
      <c r="O102" s="129"/>
      <c r="P102" s="159" t="s">
        <v>540</v>
      </c>
    </row>
    <row r="103" spans="1:16" ht="345" customHeight="1" x14ac:dyDescent="0.3">
      <c r="A103" s="90" t="s">
        <v>336</v>
      </c>
      <c r="B103" s="127">
        <v>381</v>
      </c>
      <c r="C103" s="128" t="s">
        <v>557</v>
      </c>
      <c r="D103" s="115" t="s">
        <v>538</v>
      </c>
      <c r="E103" s="115" t="s">
        <v>361</v>
      </c>
      <c r="F103" s="116"/>
      <c r="G103" s="117">
        <v>15000000</v>
      </c>
      <c r="H103" s="118">
        <v>2024</v>
      </c>
      <c r="I103" s="129" t="s">
        <v>536</v>
      </c>
      <c r="J103" s="133" t="s">
        <v>273</v>
      </c>
      <c r="K103" s="133"/>
      <c r="L103" s="128" t="s">
        <v>539</v>
      </c>
      <c r="M103" s="129"/>
      <c r="N103" s="130"/>
      <c r="O103" s="129"/>
      <c r="P103" s="159" t="s">
        <v>533</v>
      </c>
    </row>
    <row r="104" spans="1:16" ht="409.5" customHeight="1" x14ac:dyDescent="0.3">
      <c r="A104" s="90" t="s">
        <v>336</v>
      </c>
      <c r="B104" s="127">
        <v>382</v>
      </c>
      <c r="C104" s="128" t="s">
        <v>363</v>
      </c>
      <c r="D104" s="115" t="s">
        <v>535</v>
      </c>
      <c r="E104" s="115" t="s">
        <v>361</v>
      </c>
      <c r="F104" s="116"/>
      <c r="G104" s="117">
        <v>35000000</v>
      </c>
      <c r="H104" s="118">
        <v>2023</v>
      </c>
      <c r="I104" s="129" t="s">
        <v>536</v>
      </c>
      <c r="J104" s="133" t="s">
        <v>677</v>
      </c>
      <c r="K104" s="133"/>
      <c r="L104" s="128" t="s">
        <v>558</v>
      </c>
      <c r="M104" s="129"/>
      <c r="N104" s="130"/>
      <c r="O104" s="129"/>
      <c r="P104" s="159" t="s">
        <v>534</v>
      </c>
    </row>
    <row r="105" spans="1:16" ht="234.75" customHeight="1" x14ac:dyDescent="0.3">
      <c r="A105" s="90" t="s">
        <v>338</v>
      </c>
      <c r="B105" s="93">
        <v>383</v>
      </c>
      <c r="C105" s="69" t="s">
        <v>364</v>
      </c>
      <c r="D105" s="80" t="s">
        <v>537</v>
      </c>
      <c r="E105" s="80" t="s">
        <v>361</v>
      </c>
      <c r="F105" s="81"/>
      <c r="G105" s="82">
        <v>20000000</v>
      </c>
      <c r="H105" s="83">
        <v>2023</v>
      </c>
      <c r="I105" s="100" t="s">
        <v>106</v>
      </c>
      <c r="J105" s="136" t="s">
        <v>271</v>
      </c>
      <c r="K105" s="136" t="s">
        <v>420</v>
      </c>
      <c r="L105" s="69" t="s">
        <v>365</v>
      </c>
      <c r="M105" s="100"/>
      <c r="N105" s="101"/>
      <c r="O105" s="100"/>
      <c r="P105" s="159" t="s">
        <v>764</v>
      </c>
    </row>
    <row r="106" spans="1:16" ht="316.5" customHeight="1" x14ac:dyDescent="0.3">
      <c r="A106" s="90" t="s">
        <v>341</v>
      </c>
      <c r="B106" s="127">
        <v>384</v>
      </c>
      <c r="C106" s="128" t="s">
        <v>373</v>
      </c>
      <c r="D106" s="115" t="s">
        <v>407</v>
      </c>
      <c r="E106" s="115" t="s">
        <v>182</v>
      </c>
      <c r="F106" s="116"/>
      <c r="G106" s="117">
        <v>35000000</v>
      </c>
      <c r="H106" s="118">
        <v>2023</v>
      </c>
      <c r="I106" s="129" t="s">
        <v>106</v>
      </c>
      <c r="J106" s="133" t="s">
        <v>272</v>
      </c>
      <c r="K106" s="133"/>
      <c r="L106" s="128" t="s">
        <v>559</v>
      </c>
      <c r="M106" s="129"/>
      <c r="N106" s="130"/>
      <c r="O106" s="129"/>
      <c r="P106" s="159" t="s">
        <v>452</v>
      </c>
    </row>
    <row r="107" spans="1:16" ht="173.25" customHeight="1" x14ac:dyDescent="0.3">
      <c r="A107" s="90" t="s">
        <v>338</v>
      </c>
      <c r="B107" s="127">
        <v>385</v>
      </c>
      <c r="C107" s="128" t="s">
        <v>374</v>
      </c>
      <c r="D107" s="115" t="s">
        <v>492</v>
      </c>
      <c r="E107" s="115" t="s">
        <v>165</v>
      </c>
      <c r="F107" s="116"/>
      <c r="G107" s="117">
        <v>20000000</v>
      </c>
      <c r="H107" s="118">
        <v>2025</v>
      </c>
      <c r="I107" s="135" t="s">
        <v>106</v>
      </c>
      <c r="J107" s="133" t="s">
        <v>271</v>
      </c>
      <c r="K107" s="133" t="s">
        <v>420</v>
      </c>
      <c r="L107" s="128" t="s">
        <v>375</v>
      </c>
      <c r="M107" s="129"/>
      <c r="N107" s="130"/>
      <c r="O107" s="129"/>
      <c r="P107" s="159" t="s">
        <v>493</v>
      </c>
    </row>
    <row r="108" spans="1:16" ht="160.5" customHeight="1" x14ac:dyDescent="0.3">
      <c r="A108" s="90" t="s">
        <v>345</v>
      </c>
      <c r="B108" s="127">
        <v>386</v>
      </c>
      <c r="C108" s="128" t="s">
        <v>376</v>
      </c>
      <c r="D108" s="115" t="s">
        <v>495</v>
      </c>
      <c r="E108" s="115" t="s">
        <v>165</v>
      </c>
      <c r="F108" s="116"/>
      <c r="G108" s="117">
        <v>5000000</v>
      </c>
      <c r="H108" s="118">
        <v>2023</v>
      </c>
      <c r="I108" s="129" t="s">
        <v>106</v>
      </c>
      <c r="J108" s="133" t="s">
        <v>270</v>
      </c>
      <c r="K108" s="133" t="s">
        <v>416</v>
      </c>
      <c r="L108" s="128" t="s">
        <v>377</v>
      </c>
      <c r="M108" s="129"/>
      <c r="N108" s="130"/>
      <c r="O108" s="129"/>
      <c r="P108" s="159" t="s">
        <v>494</v>
      </c>
    </row>
    <row r="109" spans="1:16" ht="137.25" customHeight="1" x14ac:dyDescent="0.3">
      <c r="A109" s="90" t="s">
        <v>680</v>
      </c>
      <c r="B109" s="93">
        <v>387</v>
      </c>
      <c r="C109" s="69" t="s">
        <v>378</v>
      </c>
      <c r="D109" s="80" t="s">
        <v>379</v>
      </c>
      <c r="E109" s="80" t="s">
        <v>138</v>
      </c>
      <c r="F109" s="81"/>
      <c r="G109" s="82">
        <v>9408100</v>
      </c>
      <c r="H109" s="83">
        <v>2021</v>
      </c>
      <c r="I109" s="100" t="s">
        <v>106</v>
      </c>
      <c r="J109" s="136" t="s">
        <v>273</v>
      </c>
      <c r="K109" s="136"/>
      <c r="L109" s="69" t="s">
        <v>380</v>
      </c>
      <c r="M109" s="100"/>
      <c r="N109" s="101"/>
      <c r="O109" s="100"/>
      <c r="P109" s="159" t="s">
        <v>437</v>
      </c>
    </row>
    <row r="110" spans="1:16" ht="409.6" customHeight="1" x14ac:dyDescent="0.3">
      <c r="A110" s="90" t="s">
        <v>347</v>
      </c>
      <c r="B110" s="93">
        <v>390</v>
      </c>
      <c r="C110" s="69" t="s">
        <v>383</v>
      </c>
      <c r="D110" s="80" t="s">
        <v>609</v>
      </c>
      <c r="E110" s="80" t="s">
        <v>382</v>
      </c>
      <c r="F110" s="81"/>
      <c r="G110" s="82">
        <v>8500000</v>
      </c>
      <c r="H110" s="83">
        <v>2023</v>
      </c>
      <c r="I110" s="100" t="s">
        <v>355</v>
      </c>
      <c r="J110" s="136" t="s">
        <v>268</v>
      </c>
      <c r="K110" s="136"/>
      <c r="L110" s="69" t="s">
        <v>560</v>
      </c>
      <c r="M110" s="100"/>
      <c r="N110" s="101"/>
      <c r="O110" s="100"/>
      <c r="P110" s="159" t="s">
        <v>765</v>
      </c>
    </row>
    <row r="111" spans="1:16" ht="85.5" customHeight="1" x14ac:dyDescent="0.3">
      <c r="A111" s="90" t="s">
        <v>337</v>
      </c>
      <c r="B111" s="93">
        <v>393</v>
      </c>
      <c r="C111" s="69" t="s">
        <v>384</v>
      </c>
      <c r="D111" s="80" t="s">
        <v>385</v>
      </c>
      <c r="E111" s="80" t="s">
        <v>119</v>
      </c>
      <c r="F111" s="81"/>
      <c r="G111" s="82">
        <v>1200000</v>
      </c>
      <c r="H111" s="83">
        <v>2022</v>
      </c>
      <c r="I111" s="135" t="s">
        <v>106</v>
      </c>
      <c r="J111" s="136" t="s">
        <v>271</v>
      </c>
      <c r="K111" s="136" t="s">
        <v>420</v>
      </c>
      <c r="L111" s="69" t="s">
        <v>177</v>
      </c>
      <c r="M111" s="100"/>
      <c r="N111" s="101"/>
      <c r="O111" s="100"/>
      <c r="P111" s="159" t="s">
        <v>470</v>
      </c>
    </row>
    <row r="112" spans="1:16" ht="78.75" customHeight="1" x14ac:dyDescent="0.3">
      <c r="A112" s="90" t="s">
        <v>337</v>
      </c>
      <c r="B112" s="93">
        <v>395</v>
      </c>
      <c r="C112" s="69" t="s">
        <v>386</v>
      </c>
      <c r="D112" s="80" t="s">
        <v>387</v>
      </c>
      <c r="E112" s="80" t="s">
        <v>119</v>
      </c>
      <c r="F112" s="81"/>
      <c r="G112" s="82">
        <v>2000000</v>
      </c>
      <c r="H112" s="83">
        <v>2022</v>
      </c>
      <c r="I112" s="135" t="s">
        <v>106</v>
      </c>
      <c r="J112" s="136" t="s">
        <v>271</v>
      </c>
      <c r="K112" s="136" t="s">
        <v>420</v>
      </c>
      <c r="L112" s="69" t="s">
        <v>177</v>
      </c>
      <c r="M112" s="100"/>
      <c r="N112" s="101"/>
      <c r="O112" s="100"/>
      <c r="P112" s="159" t="s">
        <v>471</v>
      </c>
    </row>
    <row r="113" spans="1:16" ht="94.5" customHeight="1" x14ac:dyDescent="0.3">
      <c r="A113" s="90" t="s">
        <v>337</v>
      </c>
      <c r="B113" s="93">
        <v>396</v>
      </c>
      <c r="C113" s="69" t="s">
        <v>388</v>
      </c>
      <c r="D113" s="80" t="s">
        <v>389</v>
      </c>
      <c r="E113" s="80" t="s">
        <v>119</v>
      </c>
      <c r="F113" s="81"/>
      <c r="G113" s="82">
        <v>4200000</v>
      </c>
      <c r="H113" s="83">
        <v>2022</v>
      </c>
      <c r="I113" s="135" t="s">
        <v>106</v>
      </c>
      <c r="J113" s="136" t="s">
        <v>271</v>
      </c>
      <c r="K113" s="136" t="s">
        <v>420</v>
      </c>
      <c r="L113" s="69" t="s">
        <v>390</v>
      </c>
      <c r="M113" s="100"/>
      <c r="N113" s="101"/>
      <c r="O113" s="100"/>
      <c r="P113" s="159" t="s">
        <v>472</v>
      </c>
    </row>
    <row r="114" spans="1:16" ht="76.5" customHeight="1" x14ac:dyDescent="0.3">
      <c r="A114" s="90" t="s">
        <v>337</v>
      </c>
      <c r="B114" s="93">
        <v>397</v>
      </c>
      <c r="C114" s="69" t="s">
        <v>391</v>
      </c>
      <c r="D114" s="80" t="s">
        <v>392</v>
      </c>
      <c r="E114" s="80" t="s">
        <v>119</v>
      </c>
      <c r="F114" s="81"/>
      <c r="G114" s="82">
        <v>3200000</v>
      </c>
      <c r="H114" s="83">
        <v>2022</v>
      </c>
      <c r="I114" s="100" t="s">
        <v>106</v>
      </c>
      <c r="J114" s="136" t="s">
        <v>271</v>
      </c>
      <c r="K114" s="136" t="s">
        <v>420</v>
      </c>
      <c r="L114" s="69" t="s">
        <v>393</v>
      </c>
      <c r="M114" s="100"/>
      <c r="N114" s="101"/>
      <c r="O114" s="100"/>
      <c r="P114" s="159" t="s">
        <v>472</v>
      </c>
    </row>
    <row r="115" spans="1:16" ht="78" customHeight="1" x14ac:dyDescent="0.3">
      <c r="A115" s="90" t="s">
        <v>337</v>
      </c>
      <c r="B115" s="93">
        <v>398</v>
      </c>
      <c r="C115" s="69" t="s">
        <v>394</v>
      </c>
      <c r="D115" s="80" t="s">
        <v>395</v>
      </c>
      <c r="E115" s="80" t="s">
        <v>119</v>
      </c>
      <c r="F115" s="81"/>
      <c r="G115" s="82">
        <v>5100000</v>
      </c>
      <c r="H115" s="83">
        <v>2022</v>
      </c>
      <c r="I115" s="100" t="s">
        <v>106</v>
      </c>
      <c r="J115" s="136" t="s">
        <v>271</v>
      </c>
      <c r="K115" s="136" t="s">
        <v>420</v>
      </c>
      <c r="L115" s="69" t="s">
        <v>396</v>
      </c>
      <c r="M115" s="100"/>
      <c r="N115" s="101"/>
      <c r="O115" s="100"/>
      <c r="P115" s="159" t="s">
        <v>472</v>
      </c>
    </row>
    <row r="116" spans="1:16" ht="92.25" customHeight="1" x14ac:dyDescent="0.3">
      <c r="A116" s="90" t="s">
        <v>337</v>
      </c>
      <c r="B116" s="93">
        <v>400</v>
      </c>
      <c r="C116" s="69" t="s">
        <v>397</v>
      </c>
      <c r="D116" s="80" t="s">
        <v>398</v>
      </c>
      <c r="E116" s="80" t="s">
        <v>119</v>
      </c>
      <c r="F116" s="81"/>
      <c r="G116" s="82">
        <v>2200000</v>
      </c>
      <c r="H116" s="83">
        <v>2022</v>
      </c>
      <c r="I116" s="135" t="s">
        <v>106</v>
      </c>
      <c r="J116" s="136" t="s">
        <v>271</v>
      </c>
      <c r="K116" s="136" t="s">
        <v>420</v>
      </c>
      <c r="L116" s="69" t="s">
        <v>177</v>
      </c>
      <c r="M116" s="100"/>
      <c r="N116" s="101"/>
      <c r="O116" s="100"/>
      <c r="P116" s="159" t="s">
        <v>471</v>
      </c>
    </row>
    <row r="117" spans="1:16" ht="75.75" customHeight="1" x14ac:dyDescent="0.3">
      <c r="A117" s="90" t="s">
        <v>337</v>
      </c>
      <c r="B117" s="93">
        <v>402</v>
      </c>
      <c r="C117" s="69" t="s">
        <v>399</v>
      </c>
      <c r="D117" s="80" t="s">
        <v>400</v>
      </c>
      <c r="E117" s="80" t="s">
        <v>119</v>
      </c>
      <c r="F117" s="81"/>
      <c r="G117" s="82">
        <v>1500000</v>
      </c>
      <c r="H117" s="83">
        <v>2023</v>
      </c>
      <c r="I117" s="135" t="s">
        <v>106</v>
      </c>
      <c r="J117" s="136" t="s">
        <v>271</v>
      </c>
      <c r="K117" s="136" t="s">
        <v>420</v>
      </c>
      <c r="L117" s="69" t="s">
        <v>177</v>
      </c>
      <c r="M117" s="100"/>
      <c r="N117" s="101"/>
      <c r="O117" s="100"/>
      <c r="P117" s="159" t="s">
        <v>471</v>
      </c>
    </row>
    <row r="118" spans="1:16" ht="70.5" customHeight="1" x14ac:dyDescent="0.3">
      <c r="A118" s="90" t="s">
        <v>337</v>
      </c>
      <c r="B118" s="93">
        <v>403</v>
      </c>
      <c r="C118" s="69" t="s">
        <v>401</v>
      </c>
      <c r="D118" s="80" t="s">
        <v>402</v>
      </c>
      <c r="E118" s="80" t="s">
        <v>119</v>
      </c>
      <c r="F118" s="81"/>
      <c r="G118" s="82">
        <v>1500000</v>
      </c>
      <c r="H118" s="83">
        <v>2022</v>
      </c>
      <c r="I118" s="135" t="s">
        <v>106</v>
      </c>
      <c r="J118" s="136" t="s">
        <v>271</v>
      </c>
      <c r="K118" s="136" t="s">
        <v>420</v>
      </c>
      <c r="L118" s="69" t="s">
        <v>177</v>
      </c>
      <c r="M118" s="100"/>
      <c r="N118" s="101"/>
      <c r="O118" s="100"/>
      <c r="P118" s="159" t="s">
        <v>471</v>
      </c>
    </row>
    <row r="119" spans="1:16" ht="81" customHeight="1" x14ac:dyDescent="0.3">
      <c r="A119" s="90" t="s">
        <v>337</v>
      </c>
      <c r="B119" s="93">
        <v>404</v>
      </c>
      <c r="C119" s="69" t="s">
        <v>403</v>
      </c>
      <c r="D119" s="80" t="s">
        <v>404</v>
      </c>
      <c r="E119" s="80" t="s">
        <v>119</v>
      </c>
      <c r="F119" s="81"/>
      <c r="G119" s="82">
        <v>2000000</v>
      </c>
      <c r="H119" s="83">
        <v>2022</v>
      </c>
      <c r="I119" s="135" t="s">
        <v>106</v>
      </c>
      <c r="J119" s="136" t="s">
        <v>271</v>
      </c>
      <c r="K119" s="136" t="s">
        <v>420</v>
      </c>
      <c r="L119" s="69" t="s">
        <v>177</v>
      </c>
      <c r="M119" s="100"/>
      <c r="N119" s="101"/>
      <c r="O119" s="100"/>
      <c r="P119" s="159" t="s">
        <v>471</v>
      </c>
    </row>
    <row r="120" spans="1:16" ht="360.75" customHeight="1" x14ac:dyDescent="0.3">
      <c r="A120" s="45" t="s">
        <v>341</v>
      </c>
      <c r="B120" s="51">
        <v>406</v>
      </c>
      <c r="C120" s="53" t="s">
        <v>408</v>
      </c>
      <c r="D120" s="53" t="s">
        <v>409</v>
      </c>
      <c r="E120" s="53" t="s">
        <v>222</v>
      </c>
      <c r="F120" s="52"/>
      <c r="G120" s="50">
        <v>20000000</v>
      </c>
      <c r="H120" s="56">
        <v>2021</v>
      </c>
      <c r="I120" s="72" t="s">
        <v>106</v>
      </c>
      <c r="J120" s="58" t="s">
        <v>272</v>
      </c>
      <c r="K120" s="58"/>
      <c r="L120" s="53" t="s">
        <v>724</v>
      </c>
      <c r="M120" s="78"/>
      <c r="N120" s="99"/>
      <c r="O120" s="78"/>
      <c r="P120" s="158" t="s">
        <v>725</v>
      </c>
    </row>
    <row r="121" spans="1:16" ht="195" customHeight="1" x14ac:dyDescent="0.3">
      <c r="A121" s="45" t="s">
        <v>341</v>
      </c>
      <c r="B121" s="51">
        <v>407</v>
      </c>
      <c r="C121" s="53" t="s">
        <v>593</v>
      </c>
      <c r="D121" s="53" t="s">
        <v>594</v>
      </c>
      <c r="E121" s="53" t="s">
        <v>222</v>
      </c>
      <c r="F121" s="52"/>
      <c r="G121" s="50">
        <v>20000000</v>
      </c>
      <c r="H121" s="56">
        <v>2022</v>
      </c>
      <c r="I121" s="72" t="s">
        <v>106</v>
      </c>
      <c r="J121" s="58" t="s">
        <v>272</v>
      </c>
      <c r="K121" s="58"/>
      <c r="L121" s="53" t="s">
        <v>595</v>
      </c>
      <c r="M121" s="78"/>
      <c r="N121" s="53"/>
      <c r="O121" s="78"/>
      <c r="P121" s="158" t="s">
        <v>596</v>
      </c>
    </row>
    <row r="122" spans="1:16" ht="182.25" customHeight="1" x14ac:dyDescent="0.3">
      <c r="A122" s="45" t="s">
        <v>345</v>
      </c>
      <c r="B122" s="51">
        <v>408</v>
      </c>
      <c r="C122" s="48" t="s">
        <v>446</v>
      </c>
      <c r="D122" s="48" t="s">
        <v>447</v>
      </c>
      <c r="E122" s="48" t="s">
        <v>120</v>
      </c>
      <c r="F122" s="52"/>
      <c r="G122" s="74">
        <v>25000000</v>
      </c>
      <c r="H122" s="73">
        <v>2022</v>
      </c>
      <c r="I122" s="72" t="s">
        <v>106</v>
      </c>
      <c r="J122" s="58" t="s">
        <v>270</v>
      </c>
      <c r="K122" s="58" t="s">
        <v>416</v>
      </c>
      <c r="L122" s="48" t="s">
        <v>217</v>
      </c>
      <c r="M122" s="78"/>
      <c r="N122" s="53"/>
      <c r="O122" s="78"/>
      <c r="P122" s="158" t="s">
        <v>665</v>
      </c>
    </row>
    <row r="123" spans="1:16" ht="146.25" customHeight="1" x14ac:dyDescent="0.3">
      <c r="A123" s="45" t="s">
        <v>345</v>
      </c>
      <c r="B123" s="51">
        <v>409</v>
      </c>
      <c r="C123" s="53" t="s">
        <v>448</v>
      </c>
      <c r="D123" s="53" t="s">
        <v>449</v>
      </c>
      <c r="E123" s="48" t="s">
        <v>451</v>
      </c>
      <c r="F123" s="52"/>
      <c r="G123" s="50">
        <v>5000000</v>
      </c>
      <c r="H123" s="56">
        <v>2022</v>
      </c>
      <c r="I123" s="72" t="s">
        <v>106</v>
      </c>
      <c r="J123" s="58" t="s">
        <v>270</v>
      </c>
      <c r="K123" s="58" t="s">
        <v>416</v>
      </c>
      <c r="L123" s="53" t="s">
        <v>450</v>
      </c>
      <c r="M123" s="78"/>
      <c r="N123" s="51"/>
      <c r="O123" s="53"/>
      <c r="P123" s="158" t="s">
        <v>665</v>
      </c>
    </row>
    <row r="124" spans="1:16" ht="233.25" customHeight="1" x14ac:dyDescent="0.3">
      <c r="A124" s="45" t="s">
        <v>350</v>
      </c>
      <c r="B124" s="51">
        <v>410</v>
      </c>
      <c r="C124" s="53" t="s">
        <v>496</v>
      </c>
      <c r="D124" s="53" t="s">
        <v>498</v>
      </c>
      <c r="E124" s="53" t="s">
        <v>165</v>
      </c>
      <c r="F124" s="52"/>
      <c r="G124" s="50">
        <v>5000000</v>
      </c>
      <c r="H124" s="56">
        <v>2022</v>
      </c>
      <c r="I124" s="72" t="s">
        <v>106</v>
      </c>
      <c r="J124" s="58" t="s">
        <v>274</v>
      </c>
      <c r="K124" s="58" t="s">
        <v>412</v>
      </c>
      <c r="L124" s="53" t="s">
        <v>168</v>
      </c>
      <c r="M124" s="78"/>
      <c r="N124" s="51"/>
      <c r="O124" s="53"/>
      <c r="P124" s="158" t="s">
        <v>766</v>
      </c>
    </row>
    <row r="125" spans="1:16" ht="258.75" customHeight="1" x14ac:dyDescent="0.3">
      <c r="A125" s="45" t="s">
        <v>350</v>
      </c>
      <c r="B125" s="51">
        <v>411</v>
      </c>
      <c r="C125" s="53" t="s">
        <v>500</v>
      </c>
      <c r="D125" s="53" t="s">
        <v>501</v>
      </c>
      <c r="E125" s="53" t="s">
        <v>165</v>
      </c>
      <c r="F125" s="52"/>
      <c r="G125" s="50">
        <v>7000000</v>
      </c>
      <c r="H125" s="56">
        <v>2022</v>
      </c>
      <c r="I125" s="72" t="s">
        <v>106</v>
      </c>
      <c r="J125" s="58" t="s">
        <v>274</v>
      </c>
      <c r="K125" s="58" t="s">
        <v>412</v>
      </c>
      <c r="L125" s="53" t="s">
        <v>168</v>
      </c>
      <c r="M125" s="78"/>
      <c r="N125" s="51"/>
      <c r="O125" s="53"/>
      <c r="P125" s="158" t="s">
        <v>766</v>
      </c>
    </row>
    <row r="126" spans="1:16" ht="343.5" customHeight="1" x14ac:dyDescent="0.3">
      <c r="A126" s="45" t="s">
        <v>345</v>
      </c>
      <c r="B126" s="51">
        <v>412</v>
      </c>
      <c r="C126" s="53" t="s">
        <v>502</v>
      </c>
      <c r="D126" s="53" t="s">
        <v>503</v>
      </c>
      <c r="E126" s="53" t="s">
        <v>165</v>
      </c>
      <c r="F126" s="52"/>
      <c r="G126" s="50">
        <v>4000000</v>
      </c>
      <c r="H126" s="56">
        <v>2022</v>
      </c>
      <c r="I126" s="72" t="s">
        <v>106</v>
      </c>
      <c r="J126" s="58" t="s">
        <v>270</v>
      </c>
      <c r="K126" s="58" t="s">
        <v>416</v>
      </c>
      <c r="L126" s="53" t="s">
        <v>170</v>
      </c>
      <c r="M126" s="78"/>
      <c r="N126" s="51"/>
      <c r="O126" s="53"/>
      <c r="P126" s="158" t="s">
        <v>499</v>
      </c>
    </row>
    <row r="127" spans="1:16" ht="335.25" customHeight="1" x14ac:dyDescent="0.3">
      <c r="A127" s="45" t="s">
        <v>345</v>
      </c>
      <c r="B127" s="51">
        <v>413</v>
      </c>
      <c r="C127" s="53" t="s">
        <v>504</v>
      </c>
      <c r="D127" s="53" t="s">
        <v>505</v>
      </c>
      <c r="E127" s="53" t="s">
        <v>165</v>
      </c>
      <c r="F127" s="52"/>
      <c r="G127" s="50">
        <v>5000000</v>
      </c>
      <c r="H127" s="56">
        <v>2022</v>
      </c>
      <c r="I127" s="72" t="s">
        <v>106</v>
      </c>
      <c r="J127" s="58" t="s">
        <v>270</v>
      </c>
      <c r="K127" s="58" t="s">
        <v>416</v>
      </c>
      <c r="L127" s="53" t="s">
        <v>170</v>
      </c>
      <c r="M127" s="78"/>
      <c r="N127" s="51"/>
      <c r="O127" s="53"/>
      <c r="P127" s="158" t="s">
        <v>499</v>
      </c>
    </row>
    <row r="128" spans="1:16" ht="153" customHeight="1" x14ac:dyDescent="0.3">
      <c r="A128" s="45" t="s">
        <v>341</v>
      </c>
      <c r="B128" s="51">
        <v>414</v>
      </c>
      <c r="C128" s="53" t="s">
        <v>506</v>
      </c>
      <c r="D128" s="53" t="s">
        <v>474</v>
      </c>
      <c r="E128" s="53" t="s">
        <v>165</v>
      </c>
      <c r="F128" s="52"/>
      <c r="G128" s="50">
        <v>7000000</v>
      </c>
      <c r="H128" s="56">
        <v>2022</v>
      </c>
      <c r="I128" s="72" t="s">
        <v>106</v>
      </c>
      <c r="J128" s="58" t="s">
        <v>272</v>
      </c>
      <c r="K128" s="58"/>
      <c r="L128" s="53" t="s">
        <v>507</v>
      </c>
      <c r="M128" s="78"/>
      <c r="N128" s="51"/>
      <c r="O128" s="53"/>
      <c r="P128" s="158" t="s">
        <v>499</v>
      </c>
    </row>
    <row r="129" spans="1:16" ht="395.25" customHeight="1" x14ac:dyDescent="0.3">
      <c r="A129" s="45" t="s">
        <v>348</v>
      </c>
      <c r="B129" s="51">
        <v>415</v>
      </c>
      <c r="C129" s="53" t="s">
        <v>675</v>
      </c>
      <c r="D129" s="53" t="s">
        <v>508</v>
      </c>
      <c r="E129" s="53" t="s">
        <v>138</v>
      </c>
      <c r="F129" s="52"/>
      <c r="G129" s="50">
        <v>25000000</v>
      </c>
      <c r="H129" s="56">
        <v>2022</v>
      </c>
      <c r="I129" s="72" t="s">
        <v>106</v>
      </c>
      <c r="J129" s="58" t="s">
        <v>274</v>
      </c>
      <c r="K129" s="58" t="s">
        <v>415</v>
      </c>
      <c r="L129" s="53" t="s">
        <v>509</v>
      </c>
      <c r="M129" s="78"/>
      <c r="N129" s="51"/>
      <c r="O129" s="53"/>
      <c r="P129" s="158" t="s">
        <v>510</v>
      </c>
    </row>
    <row r="130" spans="1:16" ht="122.25" customHeight="1" x14ac:dyDescent="0.3">
      <c r="A130" s="90" t="s">
        <v>681</v>
      </c>
      <c r="B130" s="93">
        <v>416</v>
      </c>
      <c r="C130" s="69" t="s">
        <v>513</v>
      </c>
      <c r="D130" s="80" t="s">
        <v>514</v>
      </c>
      <c r="E130" s="80" t="s">
        <v>138</v>
      </c>
      <c r="F130" s="81"/>
      <c r="G130" s="82">
        <v>1000000</v>
      </c>
      <c r="H130" s="83">
        <v>2021</v>
      </c>
      <c r="I130" s="98" t="s">
        <v>107</v>
      </c>
      <c r="J130" s="136" t="s">
        <v>273</v>
      </c>
      <c r="K130" s="157"/>
      <c r="L130" s="69" t="s">
        <v>285</v>
      </c>
      <c r="M130" s="100"/>
      <c r="N130" s="101"/>
      <c r="O130" s="100"/>
      <c r="P130" s="159" t="s">
        <v>686</v>
      </c>
    </row>
    <row r="131" spans="1:16" ht="336.75" customHeight="1" x14ac:dyDescent="0.3">
      <c r="A131" s="45" t="s">
        <v>340</v>
      </c>
      <c r="B131" s="51">
        <v>417</v>
      </c>
      <c r="C131" s="53" t="s">
        <v>516</v>
      </c>
      <c r="D131" s="53" t="s">
        <v>518</v>
      </c>
      <c r="E131" s="53" t="s">
        <v>517</v>
      </c>
      <c r="F131" s="52"/>
      <c r="G131" s="50">
        <v>5000000</v>
      </c>
      <c r="H131" s="56">
        <v>2021</v>
      </c>
      <c r="I131" s="72" t="s">
        <v>106</v>
      </c>
      <c r="J131" s="58" t="s">
        <v>269</v>
      </c>
      <c r="K131" s="58" t="s">
        <v>414</v>
      </c>
      <c r="L131" s="53" t="s">
        <v>519</v>
      </c>
      <c r="M131" s="78"/>
      <c r="N131" s="51"/>
      <c r="O131" s="53"/>
      <c r="P131" s="158" t="s">
        <v>767</v>
      </c>
    </row>
    <row r="132" spans="1:16" ht="216" customHeight="1" x14ac:dyDescent="0.3">
      <c r="A132" s="45" t="s">
        <v>340</v>
      </c>
      <c r="B132" s="51">
        <v>418</v>
      </c>
      <c r="C132" s="53" t="s">
        <v>520</v>
      </c>
      <c r="D132" s="53" t="s">
        <v>521</v>
      </c>
      <c r="E132" s="53" t="s">
        <v>517</v>
      </c>
      <c r="F132" s="52"/>
      <c r="G132" s="50">
        <v>4500000</v>
      </c>
      <c r="H132" s="56">
        <v>2021</v>
      </c>
      <c r="I132" s="72" t="s">
        <v>106</v>
      </c>
      <c r="J132" s="58" t="s">
        <v>269</v>
      </c>
      <c r="K132" s="58" t="s">
        <v>414</v>
      </c>
      <c r="L132" s="53" t="s">
        <v>522</v>
      </c>
      <c r="M132" s="78"/>
      <c r="N132" s="51"/>
      <c r="O132" s="53"/>
      <c r="P132" s="158" t="s">
        <v>523</v>
      </c>
    </row>
    <row r="133" spans="1:16" ht="207.75" customHeight="1" x14ac:dyDescent="0.3">
      <c r="A133" s="45" t="s">
        <v>339</v>
      </c>
      <c r="B133" s="51">
        <v>419</v>
      </c>
      <c r="C133" s="53" t="s">
        <v>524</v>
      </c>
      <c r="D133" s="53" t="s">
        <v>525</v>
      </c>
      <c r="E133" s="53" t="s">
        <v>517</v>
      </c>
      <c r="F133" s="52"/>
      <c r="G133" s="50">
        <v>2500000</v>
      </c>
      <c r="H133" s="56">
        <v>2022</v>
      </c>
      <c r="I133" s="72" t="s">
        <v>106</v>
      </c>
      <c r="J133" s="58" t="s">
        <v>269</v>
      </c>
      <c r="K133" s="58" t="s">
        <v>414</v>
      </c>
      <c r="L133" s="53" t="s">
        <v>526</v>
      </c>
      <c r="M133" s="78"/>
      <c r="N133" s="51"/>
      <c r="O133" s="53"/>
      <c r="P133" s="158" t="s">
        <v>767</v>
      </c>
    </row>
    <row r="134" spans="1:16" ht="210.75" customHeight="1" x14ac:dyDescent="0.3">
      <c r="A134" s="45" t="s">
        <v>339</v>
      </c>
      <c r="B134" s="51">
        <v>420</v>
      </c>
      <c r="C134" s="53" t="s">
        <v>527</v>
      </c>
      <c r="D134" s="53" t="s">
        <v>528</v>
      </c>
      <c r="E134" s="53" t="s">
        <v>517</v>
      </c>
      <c r="F134" s="52"/>
      <c r="G134" s="50">
        <v>1500000</v>
      </c>
      <c r="H134" s="56">
        <v>2023</v>
      </c>
      <c r="I134" s="72" t="s">
        <v>106</v>
      </c>
      <c r="J134" s="58" t="s">
        <v>269</v>
      </c>
      <c r="K134" s="58" t="s">
        <v>414</v>
      </c>
      <c r="L134" s="53" t="s">
        <v>529</v>
      </c>
      <c r="M134" s="78"/>
      <c r="N134" s="51"/>
      <c r="O134" s="53"/>
      <c r="P134" s="158" t="s">
        <v>767</v>
      </c>
    </row>
    <row r="135" spans="1:16" ht="292.5" customHeight="1" x14ac:dyDescent="0.3">
      <c r="A135" s="45" t="s">
        <v>346</v>
      </c>
      <c r="B135" s="51">
        <v>428</v>
      </c>
      <c r="C135" s="53" t="s">
        <v>564</v>
      </c>
      <c r="D135" s="53" t="s">
        <v>565</v>
      </c>
      <c r="E135" s="53" t="s">
        <v>562</v>
      </c>
      <c r="F135" s="52"/>
      <c r="G135" s="50">
        <v>73000000</v>
      </c>
      <c r="H135" s="56">
        <v>2022</v>
      </c>
      <c r="I135" s="98" t="s">
        <v>107</v>
      </c>
      <c r="J135" s="58" t="s">
        <v>275</v>
      </c>
      <c r="K135" s="58"/>
      <c r="L135" s="53" t="s">
        <v>563</v>
      </c>
      <c r="M135" s="78"/>
      <c r="N135" s="51"/>
      <c r="O135" s="53"/>
      <c r="P135" s="158" t="s">
        <v>684</v>
      </c>
    </row>
    <row r="136" spans="1:16" ht="190.5" customHeight="1" x14ac:dyDescent="0.3">
      <c r="A136" s="45" t="s">
        <v>343</v>
      </c>
      <c r="B136" s="51">
        <v>429</v>
      </c>
      <c r="C136" s="53" t="s">
        <v>575</v>
      </c>
      <c r="D136" s="53" t="s">
        <v>577</v>
      </c>
      <c r="E136" s="53" t="s">
        <v>579</v>
      </c>
      <c r="F136" s="52"/>
      <c r="G136" s="50">
        <v>5000000</v>
      </c>
      <c r="H136" s="56">
        <v>2022</v>
      </c>
      <c r="I136" s="72" t="s">
        <v>106</v>
      </c>
      <c r="J136" s="58" t="s">
        <v>270</v>
      </c>
      <c r="K136" s="58" t="s">
        <v>424</v>
      </c>
      <c r="L136" s="53" t="s">
        <v>578</v>
      </c>
      <c r="M136" s="78"/>
      <c r="N136" s="79"/>
      <c r="O136" s="154"/>
      <c r="P136" s="158" t="s">
        <v>586</v>
      </c>
    </row>
    <row r="137" spans="1:16" ht="353.25" customHeight="1" x14ac:dyDescent="0.3">
      <c r="A137" s="45" t="s">
        <v>343</v>
      </c>
      <c r="B137" s="51">
        <v>430</v>
      </c>
      <c r="C137" s="53" t="s">
        <v>576</v>
      </c>
      <c r="D137" s="53" t="s">
        <v>573</v>
      </c>
      <c r="E137" s="53" t="s">
        <v>579</v>
      </c>
      <c r="F137" s="52"/>
      <c r="G137" s="50">
        <v>5000000</v>
      </c>
      <c r="H137" s="56">
        <v>2022</v>
      </c>
      <c r="I137" s="72" t="s">
        <v>106</v>
      </c>
      <c r="J137" s="58" t="s">
        <v>270</v>
      </c>
      <c r="K137" s="58" t="s">
        <v>424</v>
      </c>
      <c r="L137" s="53" t="s">
        <v>574</v>
      </c>
      <c r="M137" s="78"/>
      <c r="N137" s="51"/>
      <c r="O137" s="53"/>
      <c r="P137" s="158" t="s">
        <v>586</v>
      </c>
    </row>
    <row r="138" spans="1:16" ht="227.25" customHeight="1" x14ac:dyDescent="0.3">
      <c r="A138" s="45" t="s">
        <v>347</v>
      </c>
      <c r="B138" s="51">
        <v>431</v>
      </c>
      <c r="C138" s="53" t="s">
        <v>581</v>
      </c>
      <c r="D138" s="53" t="s">
        <v>582</v>
      </c>
      <c r="E138" s="53" t="s">
        <v>222</v>
      </c>
      <c r="F138" s="52"/>
      <c r="G138" s="50">
        <v>80000000</v>
      </c>
      <c r="H138" s="56">
        <v>2021</v>
      </c>
      <c r="I138" s="72" t="s">
        <v>106</v>
      </c>
      <c r="J138" s="58" t="s">
        <v>274</v>
      </c>
      <c r="K138" s="58"/>
      <c r="L138" s="53" t="s">
        <v>583</v>
      </c>
      <c r="M138" s="78"/>
      <c r="N138" s="51"/>
      <c r="O138" s="53"/>
      <c r="P138" s="158" t="s">
        <v>768</v>
      </c>
    </row>
    <row r="139" spans="1:16" ht="203.25" customHeight="1" x14ac:dyDescent="0.3">
      <c r="A139" s="45" t="s">
        <v>347</v>
      </c>
      <c r="B139" s="51">
        <v>432</v>
      </c>
      <c r="C139" s="53" t="s">
        <v>584</v>
      </c>
      <c r="D139" s="53" t="s">
        <v>585</v>
      </c>
      <c r="E139" s="53" t="s">
        <v>222</v>
      </c>
      <c r="F139" s="52"/>
      <c r="G139" s="50">
        <v>120000000</v>
      </c>
      <c r="H139" s="56">
        <v>2021</v>
      </c>
      <c r="I139" s="73" t="s">
        <v>106</v>
      </c>
      <c r="J139" s="58" t="s">
        <v>274</v>
      </c>
      <c r="K139" s="58"/>
      <c r="L139" s="53" t="s">
        <v>583</v>
      </c>
      <c r="M139" s="78"/>
      <c r="N139" s="51"/>
      <c r="O139" s="53"/>
      <c r="P139" s="158" t="s">
        <v>768</v>
      </c>
    </row>
    <row r="140" spans="1:16" ht="327" customHeight="1" x14ac:dyDescent="0.3">
      <c r="A140" s="45" t="s">
        <v>346</v>
      </c>
      <c r="B140" s="51">
        <v>433</v>
      </c>
      <c r="C140" s="53" t="s">
        <v>587</v>
      </c>
      <c r="D140" s="53" t="s">
        <v>721</v>
      </c>
      <c r="E140" s="53" t="s">
        <v>222</v>
      </c>
      <c r="F140" s="52"/>
      <c r="G140" s="50">
        <v>2000000</v>
      </c>
      <c r="H140" s="56">
        <v>2022</v>
      </c>
      <c r="I140" s="73" t="s">
        <v>107</v>
      </c>
      <c r="J140" s="58" t="s">
        <v>275</v>
      </c>
      <c r="K140" s="58"/>
      <c r="L140" s="53" t="s">
        <v>588</v>
      </c>
      <c r="M140" s="78"/>
      <c r="N140" s="51"/>
      <c r="O140" s="53"/>
      <c r="P140" s="158" t="s">
        <v>586</v>
      </c>
    </row>
    <row r="141" spans="1:16" ht="327" customHeight="1" x14ac:dyDescent="0.3">
      <c r="A141" s="45" t="s">
        <v>679</v>
      </c>
      <c r="B141" s="51">
        <v>434</v>
      </c>
      <c r="C141" s="53" t="s">
        <v>589</v>
      </c>
      <c r="D141" s="53" t="s">
        <v>590</v>
      </c>
      <c r="E141" s="53" t="s">
        <v>222</v>
      </c>
      <c r="F141" s="52"/>
      <c r="G141" s="50">
        <v>15000000</v>
      </c>
      <c r="H141" s="56">
        <v>2022</v>
      </c>
      <c r="I141" s="73" t="s">
        <v>106</v>
      </c>
      <c r="J141" s="58" t="s">
        <v>272</v>
      </c>
      <c r="K141" s="58"/>
      <c r="L141" s="53" t="s">
        <v>723</v>
      </c>
      <c r="M141" s="78"/>
      <c r="N141" s="51"/>
      <c r="O141" s="53"/>
      <c r="P141" s="158" t="s">
        <v>586</v>
      </c>
    </row>
    <row r="142" spans="1:16" ht="184.5" customHeight="1" x14ac:dyDescent="0.3">
      <c r="A142" s="45" t="s">
        <v>350</v>
      </c>
      <c r="B142" s="51">
        <v>436</v>
      </c>
      <c r="C142" s="53" t="s">
        <v>600</v>
      </c>
      <c r="D142" s="53" t="s">
        <v>603</v>
      </c>
      <c r="E142" s="53" t="s">
        <v>138</v>
      </c>
      <c r="F142" s="52"/>
      <c r="G142" s="50">
        <v>11500000</v>
      </c>
      <c r="H142" s="56">
        <v>2022</v>
      </c>
      <c r="I142" s="72" t="s">
        <v>106</v>
      </c>
      <c r="J142" s="58" t="s">
        <v>274</v>
      </c>
      <c r="K142" s="58" t="s">
        <v>412</v>
      </c>
      <c r="L142" s="53" t="s">
        <v>601</v>
      </c>
      <c r="M142" s="78"/>
      <c r="N142" s="79"/>
      <c r="O142" s="154"/>
      <c r="P142" s="158" t="s">
        <v>599</v>
      </c>
    </row>
    <row r="143" spans="1:16" ht="156" customHeight="1" x14ac:dyDescent="0.3">
      <c r="A143" s="45" t="s">
        <v>350</v>
      </c>
      <c r="B143" s="51">
        <v>437</v>
      </c>
      <c r="C143" s="53" t="s">
        <v>602</v>
      </c>
      <c r="D143" s="53" t="s">
        <v>604</v>
      </c>
      <c r="E143" s="53" t="s">
        <v>138</v>
      </c>
      <c r="F143" s="52"/>
      <c r="G143" s="50">
        <v>7900000</v>
      </c>
      <c r="H143" s="56">
        <v>2022</v>
      </c>
      <c r="I143" s="72" t="s">
        <v>106</v>
      </c>
      <c r="J143" s="58" t="s">
        <v>274</v>
      </c>
      <c r="K143" s="58" t="s">
        <v>412</v>
      </c>
      <c r="L143" s="53" t="s">
        <v>605</v>
      </c>
      <c r="M143" s="78"/>
      <c r="N143" s="51"/>
      <c r="O143" s="53"/>
      <c r="P143" s="158" t="s">
        <v>599</v>
      </c>
    </row>
    <row r="144" spans="1:16" ht="185.25" customHeight="1" x14ac:dyDescent="0.3">
      <c r="A144" s="45" t="s">
        <v>350</v>
      </c>
      <c r="B144" s="51">
        <v>438</v>
      </c>
      <c r="C144" s="53" t="s">
        <v>606</v>
      </c>
      <c r="D144" s="53" t="s">
        <v>607</v>
      </c>
      <c r="E144" s="53" t="s">
        <v>138</v>
      </c>
      <c r="F144" s="52"/>
      <c r="G144" s="50">
        <v>18200000</v>
      </c>
      <c r="H144" s="56">
        <v>2022</v>
      </c>
      <c r="I144" s="72" t="s">
        <v>106</v>
      </c>
      <c r="J144" s="58" t="s">
        <v>274</v>
      </c>
      <c r="K144" s="58" t="s">
        <v>412</v>
      </c>
      <c r="L144" s="53" t="s">
        <v>608</v>
      </c>
      <c r="M144" s="78"/>
      <c r="N144" s="51"/>
      <c r="O144" s="53"/>
      <c r="P144" s="158" t="s">
        <v>599</v>
      </c>
    </row>
    <row r="145" spans="1:16" ht="285.75" customHeight="1" x14ac:dyDescent="0.3">
      <c r="A145" s="45" t="s">
        <v>679</v>
      </c>
      <c r="B145" s="51">
        <v>439</v>
      </c>
      <c r="C145" s="49" t="s">
        <v>614</v>
      </c>
      <c r="D145" s="48" t="s">
        <v>615</v>
      </c>
      <c r="E145" s="48" t="s">
        <v>115</v>
      </c>
      <c r="F145" s="52"/>
      <c r="G145" s="50">
        <v>6000000</v>
      </c>
      <c r="H145" s="73">
        <v>2023</v>
      </c>
      <c r="I145" s="72" t="s">
        <v>106</v>
      </c>
      <c r="J145" s="58" t="s">
        <v>272</v>
      </c>
      <c r="K145" s="58"/>
      <c r="L145" s="48" t="s">
        <v>221</v>
      </c>
      <c r="M145" s="78"/>
      <c r="N145" s="79"/>
      <c r="O145" s="154"/>
      <c r="P145" s="158" t="s">
        <v>613</v>
      </c>
    </row>
    <row r="146" spans="1:16" ht="196.5" customHeight="1" x14ac:dyDescent="0.3">
      <c r="A146" s="45" t="s">
        <v>346</v>
      </c>
      <c r="B146" s="51">
        <v>440</v>
      </c>
      <c r="C146" s="80" t="s">
        <v>616</v>
      </c>
      <c r="D146" s="80" t="s">
        <v>617</v>
      </c>
      <c r="E146" s="48" t="s">
        <v>115</v>
      </c>
      <c r="F146" s="91"/>
      <c r="G146" s="82">
        <v>2000000</v>
      </c>
      <c r="H146" s="83">
        <v>2023</v>
      </c>
      <c r="I146" s="73" t="s">
        <v>107</v>
      </c>
      <c r="J146" s="58" t="s">
        <v>275</v>
      </c>
      <c r="K146" s="137"/>
      <c r="L146" s="48" t="s">
        <v>221</v>
      </c>
      <c r="M146" s="81"/>
      <c r="N146" s="51"/>
      <c r="O146" s="80"/>
      <c r="P146" s="158" t="s">
        <v>613</v>
      </c>
    </row>
    <row r="147" spans="1:16" ht="196.5" customHeight="1" x14ac:dyDescent="0.3">
      <c r="A147" s="45" t="s">
        <v>681</v>
      </c>
      <c r="B147" s="51">
        <v>441</v>
      </c>
      <c r="C147" s="53" t="s">
        <v>634</v>
      </c>
      <c r="D147" s="53" t="s">
        <v>635</v>
      </c>
      <c r="E147" s="53" t="s">
        <v>149</v>
      </c>
      <c r="F147" s="147"/>
      <c r="G147" s="50">
        <v>145450000</v>
      </c>
      <c r="H147" s="56">
        <v>2021</v>
      </c>
      <c r="I147" s="84" t="s">
        <v>107</v>
      </c>
      <c r="J147" s="58" t="s">
        <v>273</v>
      </c>
      <c r="K147" s="58"/>
      <c r="L147" s="53" t="s">
        <v>278</v>
      </c>
      <c r="M147" s="78"/>
      <c r="N147" s="53"/>
      <c r="O147" s="154"/>
      <c r="P147" s="158" t="s">
        <v>626</v>
      </c>
    </row>
    <row r="148" spans="1:16" ht="331.5" customHeight="1" x14ac:dyDescent="0.3">
      <c r="A148" s="45" t="s">
        <v>337</v>
      </c>
      <c r="B148" s="51">
        <v>442</v>
      </c>
      <c r="C148" s="80" t="s">
        <v>636</v>
      </c>
      <c r="D148" s="80" t="s">
        <v>637</v>
      </c>
      <c r="E148" s="53" t="s">
        <v>149</v>
      </c>
      <c r="F148" s="91"/>
      <c r="G148" s="50">
        <v>145450000</v>
      </c>
      <c r="H148" s="56">
        <v>2021</v>
      </c>
      <c r="I148" s="84" t="s">
        <v>106</v>
      </c>
      <c r="J148" s="58" t="s">
        <v>271</v>
      </c>
      <c r="K148" s="137" t="s">
        <v>420</v>
      </c>
      <c r="L148" s="53" t="s">
        <v>278</v>
      </c>
      <c r="M148" s="81"/>
      <c r="N148" s="138"/>
      <c r="O148" s="80"/>
      <c r="P148" s="158" t="s">
        <v>769</v>
      </c>
    </row>
    <row r="149" spans="1:16" ht="196.5" customHeight="1" x14ac:dyDescent="0.3">
      <c r="A149" s="45" t="s">
        <v>681</v>
      </c>
      <c r="B149" s="51">
        <v>443</v>
      </c>
      <c r="C149" s="53" t="s">
        <v>638</v>
      </c>
      <c r="D149" s="53" t="s">
        <v>639</v>
      </c>
      <c r="E149" s="53" t="s">
        <v>149</v>
      </c>
      <c r="F149" s="147"/>
      <c r="G149" s="50">
        <v>75000000</v>
      </c>
      <c r="H149" s="56">
        <v>2022</v>
      </c>
      <c r="I149" s="84" t="s">
        <v>107</v>
      </c>
      <c r="J149" s="58" t="s">
        <v>273</v>
      </c>
      <c r="K149" s="58"/>
      <c r="L149" s="53" t="s">
        <v>278</v>
      </c>
      <c r="M149" s="78"/>
      <c r="N149" s="79"/>
      <c r="O149" s="154"/>
      <c r="P149" s="158" t="s">
        <v>626</v>
      </c>
    </row>
    <row r="150" spans="1:16" ht="283.5" customHeight="1" x14ac:dyDescent="0.3">
      <c r="A150" s="45" t="s">
        <v>337</v>
      </c>
      <c r="B150" s="51">
        <v>444</v>
      </c>
      <c r="C150" s="80" t="s">
        <v>640</v>
      </c>
      <c r="D150" s="80" t="s">
        <v>641</v>
      </c>
      <c r="E150" s="53" t="s">
        <v>149</v>
      </c>
      <c r="F150" s="91"/>
      <c r="G150" s="50">
        <v>75000000</v>
      </c>
      <c r="H150" s="56">
        <v>2022</v>
      </c>
      <c r="I150" s="84" t="s">
        <v>106</v>
      </c>
      <c r="J150" s="58" t="s">
        <v>271</v>
      </c>
      <c r="K150" s="137" t="s">
        <v>425</v>
      </c>
      <c r="L150" s="53" t="s">
        <v>278</v>
      </c>
      <c r="M150" s="81"/>
      <c r="N150" s="138"/>
      <c r="O150" s="80"/>
      <c r="P150" s="158" t="s">
        <v>770</v>
      </c>
    </row>
    <row r="151" spans="1:16" ht="283.5" customHeight="1" thickBot="1" x14ac:dyDescent="0.35">
      <c r="A151" s="94" t="s">
        <v>335</v>
      </c>
      <c r="B151" s="139">
        <v>445</v>
      </c>
      <c r="C151" s="140" t="s">
        <v>676</v>
      </c>
      <c r="D151" s="140" t="s">
        <v>653</v>
      </c>
      <c r="E151" s="140" t="s">
        <v>652</v>
      </c>
      <c r="F151" s="141"/>
      <c r="G151" s="142">
        <v>9000000</v>
      </c>
      <c r="H151" s="143">
        <v>2023</v>
      </c>
      <c r="I151" s="144" t="s">
        <v>125</v>
      </c>
      <c r="J151" s="145"/>
      <c r="K151" s="145"/>
      <c r="L151" s="140" t="s">
        <v>654</v>
      </c>
      <c r="M151" s="146"/>
      <c r="N151" s="139"/>
      <c r="O151" s="140"/>
      <c r="P151" s="160" t="s">
        <v>771</v>
      </c>
    </row>
    <row r="152" spans="1:16" ht="228" customHeight="1" x14ac:dyDescent="0.3">
      <c r="A152" s="90" t="s">
        <v>773</v>
      </c>
      <c r="B152" s="138">
        <v>446</v>
      </c>
      <c r="C152" s="80" t="s">
        <v>694</v>
      </c>
      <c r="D152" s="80" t="s">
        <v>695</v>
      </c>
      <c r="E152" s="80" t="s">
        <v>138</v>
      </c>
      <c r="F152" s="91"/>
      <c r="G152" s="82">
        <v>150000000</v>
      </c>
      <c r="H152" s="83">
        <v>2021</v>
      </c>
      <c r="I152" s="98" t="s">
        <v>107</v>
      </c>
      <c r="J152" s="137" t="s">
        <v>275</v>
      </c>
      <c r="K152" s="137"/>
      <c r="L152" s="80" t="s">
        <v>696</v>
      </c>
      <c r="M152" s="81"/>
      <c r="N152" s="138"/>
      <c r="O152" s="80"/>
      <c r="P152" s="159" t="s">
        <v>697</v>
      </c>
    </row>
    <row r="153" spans="1:16" ht="309.75" customHeight="1" x14ac:dyDescent="0.3">
      <c r="A153" s="45" t="s">
        <v>773</v>
      </c>
      <c r="B153" s="51">
        <v>447</v>
      </c>
      <c r="C153" s="53" t="s">
        <v>698</v>
      </c>
      <c r="D153" s="163" t="s">
        <v>699</v>
      </c>
      <c r="E153" s="80" t="s">
        <v>138</v>
      </c>
      <c r="F153" s="52"/>
      <c r="G153" s="50">
        <v>25000000</v>
      </c>
      <c r="H153" s="56">
        <v>2021</v>
      </c>
      <c r="I153" s="73" t="s">
        <v>107</v>
      </c>
      <c r="J153" s="137" t="s">
        <v>275</v>
      </c>
      <c r="K153" s="58"/>
      <c r="L153" s="53" t="s">
        <v>700</v>
      </c>
      <c r="M153" s="78"/>
      <c r="N153" s="51"/>
      <c r="O153" s="53"/>
      <c r="P153" s="159" t="s">
        <v>697</v>
      </c>
    </row>
    <row r="154" spans="1:16" ht="180" customHeight="1" x14ac:dyDescent="0.3">
      <c r="A154" s="45" t="s">
        <v>350</v>
      </c>
      <c r="B154" s="51">
        <v>448</v>
      </c>
      <c r="C154" s="53" t="s">
        <v>701</v>
      </c>
      <c r="D154" s="163" t="s">
        <v>704</v>
      </c>
      <c r="E154" s="80" t="s">
        <v>138</v>
      </c>
      <c r="F154" s="52"/>
      <c r="G154" s="50">
        <v>2400000</v>
      </c>
      <c r="H154" s="56">
        <v>2023</v>
      </c>
      <c r="I154" s="73" t="s">
        <v>106</v>
      </c>
      <c r="J154" s="137" t="s">
        <v>274</v>
      </c>
      <c r="K154" s="58" t="s">
        <v>412</v>
      </c>
      <c r="L154" s="53" t="s">
        <v>211</v>
      </c>
      <c r="M154" s="78"/>
      <c r="N154" s="51"/>
      <c r="O154" s="53"/>
      <c r="P154" s="159" t="s">
        <v>702</v>
      </c>
    </row>
    <row r="155" spans="1:16" ht="188.25" customHeight="1" x14ac:dyDescent="0.3">
      <c r="A155" s="45" t="s">
        <v>350</v>
      </c>
      <c r="B155" s="51">
        <v>449</v>
      </c>
      <c r="C155" s="53" t="s">
        <v>703</v>
      </c>
      <c r="D155" s="163" t="s">
        <v>706</v>
      </c>
      <c r="E155" s="80" t="s">
        <v>138</v>
      </c>
      <c r="F155" s="52"/>
      <c r="G155" s="50">
        <v>5000000</v>
      </c>
      <c r="H155" s="56">
        <v>2024</v>
      </c>
      <c r="I155" s="73" t="s">
        <v>106</v>
      </c>
      <c r="J155" s="137" t="s">
        <v>274</v>
      </c>
      <c r="K155" s="58" t="s">
        <v>412</v>
      </c>
      <c r="L155" s="53" t="s">
        <v>215</v>
      </c>
      <c r="M155" s="78"/>
      <c r="N155" s="51"/>
      <c r="O155" s="53"/>
      <c r="P155" s="159" t="s">
        <v>702</v>
      </c>
    </row>
    <row r="156" spans="1:16" ht="261.75" customHeight="1" x14ac:dyDescent="0.3">
      <c r="A156" s="45" t="s">
        <v>350</v>
      </c>
      <c r="B156" s="51">
        <v>450</v>
      </c>
      <c r="C156" s="53" t="s">
        <v>708</v>
      </c>
      <c r="D156" s="163" t="s">
        <v>705</v>
      </c>
      <c r="E156" s="80" t="s">
        <v>110</v>
      </c>
      <c r="F156" s="52"/>
      <c r="G156" s="50">
        <v>90000000</v>
      </c>
      <c r="H156" s="56">
        <v>2023</v>
      </c>
      <c r="I156" s="73" t="s">
        <v>106</v>
      </c>
      <c r="J156" s="137" t="s">
        <v>274</v>
      </c>
      <c r="K156" s="58" t="s">
        <v>412</v>
      </c>
      <c r="L156" s="53" t="s">
        <v>707</v>
      </c>
      <c r="M156" s="78"/>
      <c r="N156" s="51"/>
      <c r="O156" s="53"/>
      <c r="P156" s="159" t="s">
        <v>702</v>
      </c>
    </row>
    <row r="157" spans="1:16" ht="409.6" customHeight="1" x14ac:dyDescent="0.3">
      <c r="A157" s="45" t="s">
        <v>335</v>
      </c>
      <c r="B157" s="51">
        <v>451</v>
      </c>
      <c r="C157" s="53" t="s">
        <v>709</v>
      </c>
      <c r="D157" s="163" t="s">
        <v>774</v>
      </c>
      <c r="E157" s="80" t="s">
        <v>710</v>
      </c>
      <c r="F157" s="52"/>
      <c r="G157" s="50">
        <v>8800000</v>
      </c>
      <c r="H157" s="56">
        <v>2022</v>
      </c>
      <c r="I157" s="164" t="s">
        <v>125</v>
      </c>
      <c r="J157" s="137"/>
      <c r="K157" s="58"/>
      <c r="L157" s="53"/>
      <c r="M157" s="78"/>
      <c r="N157" s="51"/>
      <c r="O157" s="53"/>
      <c r="P157" s="159" t="s">
        <v>702</v>
      </c>
    </row>
    <row r="158" spans="1:16" ht="409.6" customHeight="1" x14ac:dyDescent="0.3">
      <c r="A158" s="45" t="s">
        <v>679</v>
      </c>
      <c r="B158" s="51">
        <v>452</v>
      </c>
      <c r="C158" s="53" t="s">
        <v>711</v>
      </c>
      <c r="D158" s="163" t="s">
        <v>712</v>
      </c>
      <c r="E158" s="53" t="s">
        <v>138</v>
      </c>
      <c r="F158" s="52"/>
      <c r="G158" s="50">
        <v>30250000</v>
      </c>
      <c r="H158" s="56">
        <v>2022</v>
      </c>
      <c r="I158" s="73" t="s">
        <v>106</v>
      </c>
      <c r="J158" s="58" t="s">
        <v>272</v>
      </c>
      <c r="K158" s="58"/>
      <c r="L158" s="53" t="s">
        <v>713</v>
      </c>
      <c r="M158" s="78"/>
      <c r="N158" s="51"/>
      <c r="O158" s="53"/>
      <c r="P158" s="158" t="s">
        <v>714</v>
      </c>
    </row>
    <row r="159" spans="1:16" ht="283.5" customHeight="1" x14ac:dyDescent="0.3">
      <c r="A159" s="45" t="s">
        <v>341</v>
      </c>
      <c r="B159" s="51">
        <v>453</v>
      </c>
      <c r="C159" s="53" t="s">
        <v>715</v>
      </c>
      <c r="D159" s="163" t="s">
        <v>719</v>
      </c>
      <c r="E159" s="53" t="s">
        <v>222</v>
      </c>
      <c r="F159" s="52"/>
      <c r="G159" s="50">
        <v>10000000</v>
      </c>
      <c r="H159" s="56">
        <v>2022</v>
      </c>
      <c r="I159" s="73" t="s">
        <v>106</v>
      </c>
      <c r="J159" s="58" t="s">
        <v>272</v>
      </c>
      <c r="K159" s="58"/>
      <c r="L159" s="53" t="s">
        <v>716</v>
      </c>
      <c r="M159" s="78"/>
      <c r="N159" s="51"/>
      <c r="O159" s="53"/>
      <c r="P159" s="158" t="s">
        <v>717</v>
      </c>
    </row>
    <row r="160" spans="1:16" ht="364.5" customHeight="1" thickBot="1" x14ac:dyDescent="0.35">
      <c r="A160" s="90" t="s">
        <v>341</v>
      </c>
      <c r="B160" s="139">
        <v>454</v>
      </c>
      <c r="C160" s="140" t="s">
        <v>718</v>
      </c>
      <c r="D160" s="165" t="s">
        <v>720</v>
      </c>
      <c r="E160" s="140" t="s">
        <v>222</v>
      </c>
      <c r="F160" s="141"/>
      <c r="G160" s="142">
        <v>10000000</v>
      </c>
      <c r="H160" s="143">
        <v>2022</v>
      </c>
      <c r="I160" s="144" t="s">
        <v>106</v>
      </c>
      <c r="J160" s="145" t="s">
        <v>272</v>
      </c>
      <c r="K160" s="145"/>
      <c r="L160" s="140" t="s">
        <v>716</v>
      </c>
      <c r="M160" s="146"/>
      <c r="N160" s="139"/>
      <c r="O160" s="140"/>
      <c r="P160" s="160" t="s">
        <v>717</v>
      </c>
    </row>
    <row r="161" spans="1:16" ht="380.25" customHeight="1" thickBot="1" x14ac:dyDescent="0.35">
      <c r="A161" s="90" t="s">
        <v>335</v>
      </c>
      <c r="B161" s="139">
        <v>455</v>
      </c>
      <c r="C161" s="140" t="s">
        <v>779</v>
      </c>
      <c r="D161" s="165" t="s">
        <v>730</v>
      </c>
      <c r="E161" s="140" t="s">
        <v>726</v>
      </c>
      <c r="F161" s="141"/>
      <c r="G161" s="166" t="s">
        <v>729</v>
      </c>
      <c r="H161" s="143">
        <v>2022</v>
      </c>
      <c r="I161" s="144" t="s">
        <v>125</v>
      </c>
      <c r="J161" s="145"/>
      <c r="K161" s="145"/>
      <c r="L161" s="140" t="s">
        <v>727</v>
      </c>
      <c r="M161" s="146"/>
      <c r="N161" s="139"/>
      <c r="O161" s="140"/>
      <c r="P161" s="160" t="s">
        <v>728</v>
      </c>
    </row>
    <row r="162" spans="1:16" ht="130.5" customHeight="1" thickBot="1" x14ac:dyDescent="0.35">
      <c r="A162" s="90" t="s">
        <v>348</v>
      </c>
      <c r="B162" s="139">
        <v>456</v>
      </c>
      <c r="C162" s="140" t="s">
        <v>731</v>
      </c>
      <c r="D162" s="165" t="s">
        <v>732</v>
      </c>
      <c r="E162" s="53" t="s">
        <v>157</v>
      </c>
      <c r="F162" s="141"/>
      <c r="G162" s="142">
        <v>23717000</v>
      </c>
      <c r="H162" s="143">
        <v>2023</v>
      </c>
      <c r="I162" s="144" t="s">
        <v>106</v>
      </c>
      <c r="J162" s="145" t="s">
        <v>274</v>
      </c>
      <c r="K162" s="145" t="s">
        <v>781</v>
      </c>
      <c r="L162" s="140" t="s">
        <v>195</v>
      </c>
      <c r="M162" s="146"/>
      <c r="N162" s="139"/>
      <c r="O162" s="140"/>
      <c r="P162" s="160" t="s">
        <v>733</v>
      </c>
    </row>
    <row r="163" spans="1:16" ht="302.25" customHeight="1" thickBot="1" x14ac:dyDescent="0.35">
      <c r="A163" s="90" t="s">
        <v>338</v>
      </c>
      <c r="B163" s="139">
        <v>457</v>
      </c>
      <c r="C163" s="140" t="s">
        <v>775</v>
      </c>
      <c r="D163" s="165" t="s">
        <v>777</v>
      </c>
      <c r="E163" s="53" t="s">
        <v>776</v>
      </c>
      <c r="F163" s="141"/>
      <c r="G163" s="142">
        <v>25000000</v>
      </c>
      <c r="H163" s="143">
        <v>2024</v>
      </c>
      <c r="I163" s="144" t="s">
        <v>783</v>
      </c>
      <c r="J163" s="145" t="s">
        <v>784</v>
      </c>
      <c r="K163" s="145" t="s">
        <v>780</v>
      </c>
      <c r="L163" s="140" t="s">
        <v>778</v>
      </c>
      <c r="M163" s="146"/>
      <c r="N163" s="139"/>
      <c r="O163" s="140"/>
      <c r="P163" s="160" t="s">
        <v>733</v>
      </c>
    </row>
    <row r="164" spans="1:16" ht="137.25" customHeight="1" x14ac:dyDescent="0.3">
      <c r="C164" s="37"/>
      <c r="D164" s="156"/>
      <c r="E164" s="37"/>
      <c r="F164" s="37"/>
      <c r="G164" s="37"/>
      <c r="H164" s="37"/>
      <c r="I164" s="37"/>
      <c r="J164" s="37"/>
      <c r="K164" s="37"/>
      <c r="L164" s="37"/>
      <c r="M164" s="37"/>
      <c r="N164" s="37"/>
      <c r="O164" s="37"/>
      <c r="P164" s="37"/>
    </row>
    <row r="165" spans="1:16" x14ac:dyDescent="0.3">
      <c r="A165" s="43"/>
      <c r="D165" s="75"/>
      <c r="E165" s="75"/>
      <c r="F165" s="46"/>
      <c r="G165" s="76"/>
      <c r="H165" s="77"/>
      <c r="J165" s="61"/>
      <c r="K165" s="61"/>
    </row>
    <row r="166" spans="1:16" x14ac:dyDescent="0.3">
      <c r="A166" s="43"/>
      <c r="F166" s="46"/>
    </row>
    <row r="167" spans="1:16" x14ac:dyDescent="0.3">
      <c r="A167" s="43"/>
      <c r="F167" s="46"/>
    </row>
    <row r="168" spans="1:16" x14ac:dyDescent="0.3">
      <c r="A168" s="43"/>
      <c r="F168" s="46"/>
    </row>
    <row r="169" spans="1:16" x14ac:dyDescent="0.3">
      <c r="A169" s="43"/>
      <c r="F169" s="46"/>
    </row>
    <row r="170" spans="1:16" x14ac:dyDescent="0.3">
      <c r="A170" s="43"/>
      <c r="F170" s="46"/>
    </row>
    <row r="171" spans="1:16" x14ac:dyDescent="0.3">
      <c r="A171" s="43"/>
      <c r="F171" s="46"/>
    </row>
    <row r="172" spans="1:16" x14ac:dyDescent="0.3">
      <c r="A172" s="43"/>
      <c r="F172" s="46"/>
    </row>
    <row r="173" spans="1:16" x14ac:dyDescent="0.3">
      <c r="A173" s="43"/>
      <c r="F173" s="46"/>
    </row>
    <row r="174" spans="1:16" x14ac:dyDescent="0.3">
      <c r="A174" s="43"/>
      <c r="F174" s="46"/>
    </row>
    <row r="175" spans="1:16" x14ac:dyDescent="0.3">
      <c r="A175" s="43"/>
      <c r="F175" s="46"/>
    </row>
    <row r="176" spans="1:16" x14ac:dyDescent="0.3">
      <c r="A176" s="43"/>
      <c r="F176" s="46"/>
    </row>
    <row r="177" spans="1:6" x14ac:dyDescent="0.3">
      <c r="A177" s="43"/>
      <c r="F177" s="46"/>
    </row>
    <row r="178" spans="1:6" x14ac:dyDescent="0.3">
      <c r="A178" s="43"/>
      <c r="F178" s="46"/>
    </row>
    <row r="179" spans="1:6" x14ac:dyDescent="0.3">
      <c r="A179" s="43"/>
      <c r="F179" s="46"/>
    </row>
    <row r="180" spans="1:6" x14ac:dyDescent="0.3">
      <c r="A180" s="43"/>
      <c r="F180" s="46"/>
    </row>
    <row r="181" spans="1:6" x14ac:dyDescent="0.3">
      <c r="A181" s="43"/>
      <c r="F181" s="46"/>
    </row>
    <row r="182" spans="1:6" x14ac:dyDescent="0.3">
      <c r="A182" s="43"/>
      <c r="F182" s="46"/>
    </row>
    <row r="183" spans="1:6" x14ac:dyDescent="0.3">
      <c r="A183" s="43"/>
      <c r="F183" s="46"/>
    </row>
    <row r="184" spans="1:6" x14ac:dyDescent="0.3">
      <c r="A184" s="43"/>
      <c r="F184" s="46"/>
    </row>
    <row r="185" spans="1:6" x14ac:dyDescent="0.3">
      <c r="A185" s="43"/>
      <c r="F185" s="46"/>
    </row>
    <row r="186" spans="1:6" x14ac:dyDescent="0.3">
      <c r="A186" s="43"/>
      <c r="F186" s="46"/>
    </row>
    <row r="187" spans="1:6" x14ac:dyDescent="0.3">
      <c r="A187" s="43"/>
      <c r="F187" s="46"/>
    </row>
    <row r="188" spans="1:6" x14ac:dyDescent="0.3">
      <c r="A188" s="43"/>
      <c r="F188" s="46"/>
    </row>
    <row r="189" spans="1:6" x14ac:dyDescent="0.3">
      <c r="A189" s="43"/>
      <c r="F189" s="46"/>
    </row>
    <row r="190" spans="1:6" x14ac:dyDescent="0.3">
      <c r="A190" s="43"/>
      <c r="F190" s="46"/>
    </row>
    <row r="191" spans="1:6" x14ac:dyDescent="0.3">
      <c r="A191" s="43"/>
      <c r="F191" s="46"/>
    </row>
    <row r="192" spans="1:6" x14ac:dyDescent="0.3">
      <c r="A192" s="43"/>
      <c r="F192" s="46"/>
    </row>
    <row r="193" spans="1:6" x14ac:dyDescent="0.3">
      <c r="A193" s="43"/>
      <c r="F193" s="46"/>
    </row>
    <row r="194" spans="1:6" x14ac:dyDescent="0.3">
      <c r="A194" s="43"/>
      <c r="F194" s="46"/>
    </row>
    <row r="195" spans="1:6" x14ac:dyDescent="0.3">
      <c r="A195" s="43"/>
      <c r="F195" s="46"/>
    </row>
    <row r="196" spans="1:6" x14ac:dyDescent="0.3">
      <c r="A196" s="43"/>
      <c r="F196" s="46"/>
    </row>
    <row r="197" spans="1:6" x14ac:dyDescent="0.3">
      <c r="A197" s="43"/>
      <c r="F197" s="46"/>
    </row>
    <row r="198" spans="1:6" x14ac:dyDescent="0.3">
      <c r="A198" s="43"/>
      <c r="F198" s="46"/>
    </row>
    <row r="199" spans="1:6" x14ac:dyDescent="0.3">
      <c r="A199" s="43"/>
      <c r="F199" s="46"/>
    </row>
    <row r="200" spans="1:6" x14ac:dyDescent="0.3">
      <c r="A200" s="43"/>
      <c r="F200" s="46"/>
    </row>
    <row r="201" spans="1:6" x14ac:dyDescent="0.3">
      <c r="A201" s="43"/>
      <c r="F201" s="46"/>
    </row>
    <row r="202" spans="1:6" x14ac:dyDescent="0.3">
      <c r="A202" s="43"/>
      <c r="F202" s="46"/>
    </row>
    <row r="203" spans="1:6" x14ac:dyDescent="0.3">
      <c r="A203" s="43"/>
      <c r="F203" s="46"/>
    </row>
    <row r="204" spans="1:6" x14ac:dyDescent="0.3">
      <c r="A204" s="43"/>
      <c r="F204" s="46"/>
    </row>
    <row r="205" spans="1:6" x14ac:dyDescent="0.3">
      <c r="A205" s="43"/>
      <c r="F205" s="46"/>
    </row>
    <row r="206" spans="1:6" x14ac:dyDescent="0.3">
      <c r="A206" s="43"/>
      <c r="F206" s="46"/>
    </row>
    <row r="207" spans="1:6" x14ac:dyDescent="0.3">
      <c r="A207" s="43"/>
      <c r="F207" s="46"/>
    </row>
    <row r="208" spans="1:6" x14ac:dyDescent="0.3">
      <c r="A208" s="43"/>
      <c r="F208" s="46"/>
    </row>
    <row r="209" spans="1:6" x14ac:dyDescent="0.3">
      <c r="A209" s="43"/>
      <c r="F209" s="46"/>
    </row>
    <row r="210" spans="1:6" x14ac:dyDescent="0.3">
      <c r="A210" s="43"/>
      <c r="F210" s="46"/>
    </row>
    <row r="211" spans="1:6" x14ac:dyDescent="0.3">
      <c r="A211" s="43"/>
      <c r="F211" s="46"/>
    </row>
    <row r="212" spans="1:6" x14ac:dyDescent="0.3">
      <c r="A212" s="43"/>
      <c r="F212" s="46"/>
    </row>
    <row r="213" spans="1:6" x14ac:dyDescent="0.3">
      <c r="A213" s="43"/>
      <c r="F213" s="46"/>
    </row>
    <row r="214" spans="1:6" x14ac:dyDescent="0.3">
      <c r="A214" s="43"/>
      <c r="F214" s="46"/>
    </row>
    <row r="215" spans="1:6" x14ac:dyDescent="0.3">
      <c r="A215" s="43"/>
      <c r="F215" s="46"/>
    </row>
    <row r="216" spans="1:6" x14ac:dyDescent="0.3">
      <c r="A216" s="43"/>
      <c r="F216" s="46"/>
    </row>
    <row r="217" spans="1:6" x14ac:dyDescent="0.3">
      <c r="A217" s="43"/>
      <c r="F217" s="46"/>
    </row>
    <row r="218" spans="1:6" x14ac:dyDescent="0.3">
      <c r="A218" s="43"/>
      <c r="F218" s="46"/>
    </row>
    <row r="219" spans="1:6" x14ac:dyDescent="0.3">
      <c r="A219" s="43"/>
      <c r="F219" s="46"/>
    </row>
    <row r="220" spans="1:6" x14ac:dyDescent="0.3">
      <c r="A220" s="43"/>
      <c r="F220" s="46"/>
    </row>
    <row r="221" spans="1:6" x14ac:dyDescent="0.3">
      <c r="A221" s="43"/>
      <c r="F221" s="46"/>
    </row>
    <row r="222" spans="1:6" x14ac:dyDescent="0.3">
      <c r="A222" s="43"/>
      <c r="F222" s="46"/>
    </row>
    <row r="223" spans="1:6" x14ac:dyDescent="0.3">
      <c r="A223" s="43"/>
      <c r="F223" s="46"/>
    </row>
    <row r="224" spans="1:6" x14ac:dyDescent="0.3">
      <c r="A224" s="43"/>
      <c r="F224" s="46"/>
    </row>
    <row r="225" spans="1:6" x14ac:dyDescent="0.3">
      <c r="A225" s="43"/>
      <c r="F225" s="46"/>
    </row>
    <row r="226" spans="1:6" x14ac:dyDescent="0.3">
      <c r="A226" s="43"/>
      <c r="F226" s="46"/>
    </row>
    <row r="227" spans="1:6" x14ac:dyDescent="0.3">
      <c r="A227" s="43"/>
      <c r="F227" s="46"/>
    </row>
    <row r="228" spans="1:6" x14ac:dyDescent="0.3">
      <c r="A228" s="43"/>
      <c r="F228" s="46"/>
    </row>
    <row r="229" spans="1:6" x14ac:dyDescent="0.3">
      <c r="A229" s="43"/>
      <c r="F229" s="46"/>
    </row>
    <row r="230" spans="1:6" x14ac:dyDescent="0.3">
      <c r="A230" s="43"/>
      <c r="F230" s="46"/>
    </row>
    <row r="231" spans="1:6" x14ac:dyDescent="0.3">
      <c r="A231" s="43"/>
      <c r="F231" s="46"/>
    </row>
    <row r="232" spans="1:6" x14ac:dyDescent="0.3">
      <c r="A232" s="43"/>
      <c r="F232" s="46"/>
    </row>
    <row r="233" spans="1:6" x14ac:dyDescent="0.3">
      <c r="A233" s="43"/>
      <c r="F233" s="46"/>
    </row>
    <row r="234" spans="1:6" x14ac:dyDescent="0.3">
      <c r="A234" s="43"/>
      <c r="F234" s="46"/>
    </row>
    <row r="235" spans="1:6" x14ac:dyDescent="0.3">
      <c r="A235" s="43"/>
      <c r="F235" s="46"/>
    </row>
    <row r="236" spans="1:6" x14ac:dyDescent="0.3">
      <c r="A236" s="43"/>
      <c r="F236" s="46"/>
    </row>
    <row r="237" spans="1:6" x14ac:dyDescent="0.3">
      <c r="A237" s="43"/>
      <c r="F237" s="46"/>
    </row>
    <row r="238" spans="1:6" x14ac:dyDescent="0.3">
      <c r="A238" s="43"/>
      <c r="F238" s="46"/>
    </row>
    <row r="239" spans="1:6" x14ac:dyDescent="0.3">
      <c r="A239" s="43"/>
      <c r="F239" s="46"/>
    </row>
    <row r="240" spans="1:6" x14ac:dyDescent="0.3">
      <c r="A240" s="43"/>
      <c r="F240" s="46"/>
    </row>
    <row r="241" spans="1:6" x14ac:dyDescent="0.3">
      <c r="A241" s="43"/>
      <c r="F241" s="46"/>
    </row>
    <row r="242" spans="1:6" x14ac:dyDescent="0.3">
      <c r="A242" s="43"/>
      <c r="F242" s="46"/>
    </row>
    <row r="243" spans="1:6" x14ac:dyDescent="0.3">
      <c r="A243" s="43"/>
      <c r="F243" s="46"/>
    </row>
    <row r="244" spans="1:6" x14ac:dyDescent="0.3">
      <c r="A244" s="43"/>
      <c r="F244" s="46"/>
    </row>
    <row r="245" spans="1:6" x14ac:dyDescent="0.3">
      <c r="A245" s="43"/>
      <c r="F245" s="46"/>
    </row>
    <row r="246" spans="1:6" x14ac:dyDescent="0.3">
      <c r="A246" s="43"/>
      <c r="F246" s="46"/>
    </row>
    <row r="247" spans="1:6" x14ac:dyDescent="0.3">
      <c r="A247" s="43"/>
      <c r="F247" s="46"/>
    </row>
    <row r="248" spans="1:6" x14ac:dyDescent="0.3">
      <c r="A248" s="43"/>
      <c r="F248" s="46"/>
    </row>
    <row r="249" spans="1:6" x14ac:dyDescent="0.3">
      <c r="A249" s="43"/>
      <c r="F249" s="46"/>
    </row>
    <row r="250" spans="1:6" x14ac:dyDescent="0.3">
      <c r="A250" s="43"/>
      <c r="F250" s="46"/>
    </row>
    <row r="251" spans="1:6" x14ac:dyDescent="0.3">
      <c r="A251" s="43"/>
      <c r="F251" s="46"/>
    </row>
    <row r="252" spans="1:6" x14ac:dyDescent="0.3">
      <c r="A252" s="43"/>
      <c r="F252" s="46"/>
    </row>
    <row r="253" spans="1:6" x14ac:dyDescent="0.3">
      <c r="A253" s="43"/>
      <c r="F253" s="46"/>
    </row>
    <row r="254" spans="1:6" x14ac:dyDescent="0.3">
      <c r="A254" s="43"/>
      <c r="F254" s="46"/>
    </row>
    <row r="255" spans="1:6" x14ac:dyDescent="0.3">
      <c r="A255" s="43"/>
      <c r="F255" s="46"/>
    </row>
    <row r="256" spans="1:6" x14ac:dyDescent="0.3">
      <c r="A256" s="43"/>
      <c r="F256" s="46"/>
    </row>
    <row r="257" spans="1:6" x14ac:dyDescent="0.3">
      <c r="A257" s="43"/>
      <c r="F257" s="46"/>
    </row>
    <row r="258" spans="1:6" x14ac:dyDescent="0.3">
      <c r="A258" s="43"/>
      <c r="F258" s="46"/>
    </row>
    <row r="259" spans="1:6" x14ac:dyDescent="0.3">
      <c r="A259" s="43"/>
      <c r="F259" s="46"/>
    </row>
    <row r="260" spans="1:6" x14ac:dyDescent="0.3">
      <c r="A260" s="43"/>
      <c r="F260" s="46"/>
    </row>
    <row r="261" spans="1:6" x14ac:dyDescent="0.3">
      <c r="A261" s="43"/>
      <c r="F261" s="46"/>
    </row>
    <row r="262" spans="1:6" x14ac:dyDescent="0.3">
      <c r="A262" s="43"/>
      <c r="F262" s="46"/>
    </row>
    <row r="263" spans="1:6" x14ac:dyDescent="0.3">
      <c r="A263" s="43"/>
      <c r="F263" s="46"/>
    </row>
    <row r="264" spans="1:6" x14ac:dyDescent="0.3">
      <c r="A264" s="43"/>
      <c r="F264" s="46"/>
    </row>
    <row r="265" spans="1:6" x14ac:dyDescent="0.3">
      <c r="A265" s="43"/>
      <c r="F265" s="46"/>
    </row>
    <row r="266" spans="1:6" x14ac:dyDescent="0.3">
      <c r="A266" s="43"/>
      <c r="F266" s="46"/>
    </row>
    <row r="267" spans="1:6" x14ac:dyDescent="0.3">
      <c r="A267" s="43"/>
      <c r="F267" s="46"/>
    </row>
    <row r="268" spans="1:6" x14ac:dyDescent="0.3">
      <c r="A268" s="43"/>
      <c r="F268" s="46"/>
    </row>
    <row r="269" spans="1:6" x14ac:dyDescent="0.3">
      <c r="A269" s="43"/>
      <c r="F269" s="46"/>
    </row>
    <row r="270" spans="1:6" x14ac:dyDescent="0.3">
      <c r="A270" s="43"/>
      <c r="F270" s="46"/>
    </row>
    <row r="271" spans="1:6" x14ac:dyDescent="0.3">
      <c r="A271" s="43"/>
      <c r="F271" s="46"/>
    </row>
    <row r="272" spans="1:6" x14ac:dyDescent="0.3">
      <c r="A272" s="43"/>
      <c r="F272" s="46"/>
    </row>
    <row r="273" spans="1:6" x14ac:dyDescent="0.3">
      <c r="A273" s="43"/>
      <c r="F273" s="46"/>
    </row>
    <row r="274" spans="1:6" x14ac:dyDescent="0.3">
      <c r="A274" s="43"/>
      <c r="F274" s="46"/>
    </row>
    <row r="275" spans="1:6" x14ac:dyDescent="0.3">
      <c r="A275" s="43"/>
      <c r="F275" s="46"/>
    </row>
    <row r="276" spans="1:6" x14ac:dyDescent="0.3">
      <c r="A276" s="43"/>
      <c r="F276" s="46"/>
    </row>
    <row r="277" spans="1:6" x14ac:dyDescent="0.3">
      <c r="A277" s="43"/>
      <c r="F277" s="46"/>
    </row>
    <row r="278" spans="1:6" x14ac:dyDescent="0.3">
      <c r="A278" s="43"/>
      <c r="F278" s="46"/>
    </row>
    <row r="279" spans="1:6" x14ac:dyDescent="0.3">
      <c r="A279" s="43"/>
      <c r="F279" s="46"/>
    </row>
    <row r="280" spans="1:6" x14ac:dyDescent="0.3">
      <c r="A280" s="43"/>
      <c r="F280" s="46"/>
    </row>
    <row r="281" spans="1:6" x14ac:dyDescent="0.3">
      <c r="A281" s="43"/>
      <c r="F281" s="46"/>
    </row>
    <row r="282" spans="1:6" x14ac:dyDescent="0.3">
      <c r="A282" s="43"/>
      <c r="F282" s="46"/>
    </row>
    <row r="283" spans="1:6" x14ac:dyDescent="0.3">
      <c r="A283" s="43"/>
      <c r="F283" s="46"/>
    </row>
    <row r="284" spans="1:6" x14ac:dyDescent="0.3">
      <c r="A284" s="43"/>
      <c r="F284" s="46"/>
    </row>
    <row r="285" spans="1:6" x14ac:dyDescent="0.3">
      <c r="A285" s="43"/>
      <c r="F285" s="46"/>
    </row>
    <row r="286" spans="1:6" x14ac:dyDescent="0.3">
      <c r="A286" s="43"/>
      <c r="F286" s="46"/>
    </row>
    <row r="287" spans="1:6" x14ac:dyDescent="0.3">
      <c r="A287" s="43"/>
      <c r="F287" s="46"/>
    </row>
    <row r="288" spans="1:6" x14ac:dyDescent="0.3">
      <c r="A288" s="43"/>
      <c r="F288" s="46"/>
    </row>
    <row r="289" spans="1:6" x14ac:dyDescent="0.3">
      <c r="A289" s="43"/>
      <c r="F289" s="46"/>
    </row>
    <row r="290" spans="1:6" x14ac:dyDescent="0.3">
      <c r="A290" s="43"/>
      <c r="F290" s="46"/>
    </row>
    <row r="291" spans="1:6" x14ac:dyDescent="0.3">
      <c r="A291" s="43"/>
      <c r="F291" s="46"/>
    </row>
    <row r="292" spans="1:6" x14ac:dyDescent="0.3">
      <c r="A292" s="43"/>
      <c r="F292" s="46"/>
    </row>
    <row r="293" spans="1:6" x14ac:dyDescent="0.3">
      <c r="A293" s="43"/>
      <c r="F293" s="46"/>
    </row>
    <row r="294" spans="1:6" x14ac:dyDescent="0.3">
      <c r="A294" s="43"/>
      <c r="F294" s="46"/>
    </row>
    <row r="295" spans="1:6" x14ac:dyDescent="0.3">
      <c r="A295" s="43"/>
      <c r="F295" s="46"/>
    </row>
    <row r="296" spans="1:6" x14ac:dyDescent="0.3">
      <c r="A296" s="43"/>
      <c r="F296" s="46"/>
    </row>
    <row r="297" spans="1:6" x14ac:dyDescent="0.3">
      <c r="A297" s="43"/>
      <c r="F297" s="46"/>
    </row>
    <row r="298" spans="1:6" x14ac:dyDescent="0.3">
      <c r="A298" s="43"/>
      <c r="F298" s="46"/>
    </row>
    <row r="299" spans="1:6" x14ac:dyDescent="0.3">
      <c r="A299" s="43"/>
      <c r="F299" s="46"/>
    </row>
    <row r="300" spans="1:6" x14ac:dyDescent="0.3">
      <c r="A300" s="43"/>
      <c r="F300" s="46"/>
    </row>
    <row r="301" spans="1:6" x14ac:dyDescent="0.3">
      <c r="A301" s="43"/>
      <c r="F301" s="46"/>
    </row>
    <row r="302" spans="1:6" x14ac:dyDescent="0.3">
      <c r="A302" s="43"/>
      <c r="F302" s="46"/>
    </row>
    <row r="303" spans="1:6" x14ac:dyDescent="0.3">
      <c r="A303" s="43"/>
      <c r="F303" s="46"/>
    </row>
    <row r="304" spans="1:6" x14ac:dyDescent="0.3">
      <c r="A304" s="43"/>
      <c r="F304" s="46"/>
    </row>
    <row r="305" spans="1:6" x14ac:dyDescent="0.3">
      <c r="A305" s="43"/>
      <c r="F305" s="46"/>
    </row>
    <row r="306" spans="1:6" x14ac:dyDescent="0.3">
      <c r="A306" s="43"/>
      <c r="F306" s="46"/>
    </row>
    <row r="307" spans="1:6" x14ac:dyDescent="0.3">
      <c r="A307" s="43"/>
      <c r="F307" s="46"/>
    </row>
    <row r="308" spans="1:6" x14ac:dyDescent="0.3">
      <c r="A308" s="43"/>
      <c r="F308" s="46"/>
    </row>
    <row r="309" spans="1:6" x14ac:dyDescent="0.3">
      <c r="A309" s="43"/>
      <c r="F309" s="46"/>
    </row>
    <row r="310" spans="1:6" x14ac:dyDescent="0.3">
      <c r="A310" s="43"/>
      <c r="F310" s="46"/>
    </row>
    <row r="311" spans="1:6" x14ac:dyDescent="0.3">
      <c r="A311" s="43"/>
      <c r="F311" s="46"/>
    </row>
    <row r="312" spans="1:6" x14ac:dyDescent="0.3">
      <c r="A312" s="43"/>
      <c r="F312" s="46"/>
    </row>
    <row r="313" spans="1:6" x14ac:dyDescent="0.3">
      <c r="A313" s="43"/>
      <c r="F313" s="46"/>
    </row>
    <row r="314" spans="1:6" x14ac:dyDescent="0.3">
      <c r="A314" s="43"/>
      <c r="F314" s="46"/>
    </row>
    <row r="315" spans="1:6" x14ac:dyDescent="0.3">
      <c r="A315" s="43"/>
      <c r="F315" s="46"/>
    </row>
    <row r="316" spans="1:6" x14ac:dyDescent="0.3">
      <c r="A316" s="43"/>
      <c r="F316" s="46"/>
    </row>
    <row r="317" spans="1:6" x14ac:dyDescent="0.3">
      <c r="A317" s="43"/>
      <c r="F317" s="46"/>
    </row>
    <row r="318" spans="1:6" x14ac:dyDescent="0.3">
      <c r="A318" s="43"/>
      <c r="F318" s="46"/>
    </row>
    <row r="319" spans="1:6" x14ac:dyDescent="0.3">
      <c r="A319" s="43"/>
      <c r="F319" s="46"/>
    </row>
    <row r="320" spans="1:6" x14ac:dyDescent="0.3">
      <c r="A320" s="43"/>
      <c r="F320" s="46"/>
    </row>
    <row r="321" spans="1:6" x14ac:dyDescent="0.3">
      <c r="A321" s="43"/>
      <c r="F321" s="46"/>
    </row>
    <row r="322" spans="1:6" x14ac:dyDescent="0.3">
      <c r="A322" s="43"/>
      <c r="F322" s="46"/>
    </row>
    <row r="323" spans="1:6" x14ac:dyDescent="0.3">
      <c r="A323" s="43"/>
    </row>
    <row r="324" spans="1:6" x14ac:dyDescent="0.3">
      <c r="A324" s="43"/>
    </row>
    <row r="325" spans="1:6" x14ac:dyDescent="0.3">
      <c r="A325" s="43"/>
    </row>
    <row r="326" spans="1:6" x14ac:dyDescent="0.3">
      <c r="A326" s="43"/>
    </row>
    <row r="327" spans="1:6" x14ac:dyDescent="0.3">
      <c r="A327" s="43"/>
    </row>
    <row r="328" spans="1:6" x14ac:dyDescent="0.3">
      <c r="A328" s="43"/>
    </row>
    <row r="329" spans="1:6" x14ac:dyDescent="0.3">
      <c r="A329" s="43"/>
    </row>
    <row r="330" spans="1:6" x14ac:dyDescent="0.3">
      <c r="A330" s="43"/>
    </row>
    <row r="331" spans="1:6" x14ac:dyDescent="0.3">
      <c r="A331" s="43"/>
    </row>
    <row r="332" spans="1:6" x14ac:dyDescent="0.3">
      <c r="A332" s="43"/>
    </row>
    <row r="333" spans="1:6" x14ac:dyDescent="0.3">
      <c r="A333" s="43"/>
    </row>
    <row r="334" spans="1:6" x14ac:dyDescent="0.3">
      <c r="A334" s="43"/>
    </row>
    <row r="335" spans="1:6" x14ac:dyDescent="0.3">
      <c r="A335" s="43"/>
    </row>
    <row r="336" spans="1:6" x14ac:dyDescent="0.3">
      <c r="A336" s="43"/>
    </row>
    <row r="337" spans="1:1" x14ac:dyDescent="0.3">
      <c r="A337" s="43"/>
    </row>
    <row r="338" spans="1:1" x14ac:dyDescent="0.3">
      <c r="A338" s="43"/>
    </row>
    <row r="339" spans="1:1" x14ac:dyDescent="0.3">
      <c r="A339" s="43"/>
    </row>
    <row r="340" spans="1:1" x14ac:dyDescent="0.3">
      <c r="A340" s="43"/>
    </row>
    <row r="341" spans="1:1" x14ac:dyDescent="0.3">
      <c r="A341" s="43"/>
    </row>
    <row r="342" spans="1:1" x14ac:dyDescent="0.3">
      <c r="A342" s="43"/>
    </row>
    <row r="343" spans="1:1" x14ac:dyDescent="0.3">
      <c r="A343" s="43"/>
    </row>
    <row r="344" spans="1:1" x14ac:dyDescent="0.3">
      <c r="A344" s="43"/>
    </row>
    <row r="345" spans="1:1" x14ac:dyDescent="0.3">
      <c r="A345" s="43"/>
    </row>
    <row r="346" spans="1:1" x14ac:dyDescent="0.3">
      <c r="A346" s="43"/>
    </row>
    <row r="347" spans="1:1" x14ac:dyDescent="0.3">
      <c r="A347" s="43"/>
    </row>
    <row r="348" spans="1:1" x14ac:dyDescent="0.3">
      <c r="A348" s="43"/>
    </row>
    <row r="349" spans="1:1" x14ac:dyDescent="0.3">
      <c r="A349" s="43"/>
    </row>
    <row r="350" spans="1:1" x14ac:dyDescent="0.3">
      <c r="A350" s="43"/>
    </row>
    <row r="351" spans="1:1" x14ac:dyDescent="0.3">
      <c r="A351" s="43"/>
    </row>
    <row r="352" spans="1:1" x14ac:dyDescent="0.3">
      <c r="A352" s="43"/>
    </row>
    <row r="353" spans="1:1" x14ac:dyDescent="0.3">
      <c r="A353" s="43"/>
    </row>
    <row r="354" spans="1:1" x14ac:dyDescent="0.3">
      <c r="A354" s="43"/>
    </row>
    <row r="355" spans="1:1" x14ac:dyDescent="0.3">
      <c r="A355" s="43"/>
    </row>
    <row r="356" spans="1:1" x14ac:dyDescent="0.3">
      <c r="A356" s="43"/>
    </row>
    <row r="357" spans="1:1" x14ac:dyDescent="0.3">
      <c r="A357" s="43"/>
    </row>
    <row r="358" spans="1:1" x14ac:dyDescent="0.3">
      <c r="A358" s="43"/>
    </row>
    <row r="359" spans="1:1" x14ac:dyDescent="0.3">
      <c r="A359" s="43"/>
    </row>
    <row r="360" spans="1:1" x14ac:dyDescent="0.3">
      <c r="A360" s="43"/>
    </row>
    <row r="361" spans="1:1" x14ac:dyDescent="0.3">
      <c r="A361" s="43"/>
    </row>
    <row r="362" spans="1:1" x14ac:dyDescent="0.3">
      <c r="A362" s="43"/>
    </row>
    <row r="363" spans="1:1" x14ac:dyDescent="0.3">
      <c r="A363" s="43"/>
    </row>
    <row r="364" spans="1:1" x14ac:dyDescent="0.3">
      <c r="A364" s="43"/>
    </row>
    <row r="365" spans="1:1" x14ac:dyDescent="0.3">
      <c r="A365" s="43"/>
    </row>
    <row r="366" spans="1:1" x14ac:dyDescent="0.3">
      <c r="A366" s="43"/>
    </row>
    <row r="367" spans="1:1" x14ac:dyDescent="0.3">
      <c r="A367" s="43"/>
    </row>
    <row r="368" spans="1:1" x14ac:dyDescent="0.3">
      <c r="A368" s="43"/>
    </row>
    <row r="369" spans="1:1" x14ac:dyDescent="0.3">
      <c r="A369" s="43"/>
    </row>
    <row r="370" spans="1:1" x14ac:dyDescent="0.3">
      <c r="A370" s="43"/>
    </row>
    <row r="371" spans="1:1" x14ac:dyDescent="0.3">
      <c r="A371" s="43"/>
    </row>
    <row r="372" spans="1:1" x14ac:dyDescent="0.3">
      <c r="A372" s="43"/>
    </row>
    <row r="373" spans="1:1" x14ac:dyDescent="0.3">
      <c r="A373" s="43"/>
    </row>
    <row r="374" spans="1:1" x14ac:dyDescent="0.3">
      <c r="A374" s="43"/>
    </row>
    <row r="375" spans="1:1" x14ac:dyDescent="0.3">
      <c r="A375" s="43"/>
    </row>
    <row r="376" spans="1:1" x14ac:dyDescent="0.3">
      <c r="A376" s="43"/>
    </row>
    <row r="377" spans="1:1" x14ac:dyDescent="0.3">
      <c r="A377" s="43"/>
    </row>
    <row r="378" spans="1:1" x14ac:dyDescent="0.3">
      <c r="A378" s="43"/>
    </row>
    <row r="379" spans="1:1" x14ac:dyDescent="0.3">
      <c r="A379" s="43"/>
    </row>
    <row r="380" spans="1:1" x14ac:dyDescent="0.3">
      <c r="A380" s="43"/>
    </row>
    <row r="381" spans="1:1" x14ac:dyDescent="0.3">
      <c r="A381" s="43"/>
    </row>
    <row r="382" spans="1:1" x14ac:dyDescent="0.3">
      <c r="A382" s="43"/>
    </row>
    <row r="383" spans="1:1" x14ac:dyDescent="0.3">
      <c r="A383" s="43"/>
    </row>
    <row r="384" spans="1:1" x14ac:dyDescent="0.3">
      <c r="A384" s="43"/>
    </row>
    <row r="385" spans="1:1" x14ac:dyDescent="0.3">
      <c r="A385" s="43"/>
    </row>
    <row r="386" spans="1:1" x14ac:dyDescent="0.3">
      <c r="A386" s="43"/>
    </row>
    <row r="387" spans="1:1" x14ac:dyDescent="0.3">
      <c r="A387" s="43"/>
    </row>
    <row r="388" spans="1:1" x14ac:dyDescent="0.3">
      <c r="A388" s="43"/>
    </row>
    <row r="389" spans="1:1" x14ac:dyDescent="0.3">
      <c r="A389" s="43"/>
    </row>
    <row r="390" spans="1:1" x14ac:dyDescent="0.3">
      <c r="A390" s="43"/>
    </row>
    <row r="391" spans="1:1" x14ac:dyDescent="0.3">
      <c r="A391" s="43"/>
    </row>
    <row r="392" spans="1:1" x14ac:dyDescent="0.3">
      <c r="A392" s="43"/>
    </row>
    <row r="393" spans="1:1" x14ac:dyDescent="0.3">
      <c r="A393" s="43"/>
    </row>
    <row r="394" spans="1:1" x14ac:dyDescent="0.3">
      <c r="A394" s="43"/>
    </row>
    <row r="395" spans="1:1" x14ac:dyDescent="0.3">
      <c r="A395" s="43"/>
    </row>
    <row r="396" spans="1:1" x14ac:dyDescent="0.3">
      <c r="A396" s="43"/>
    </row>
    <row r="397" spans="1:1" x14ac:dyDescent="0.3">
      <c r="A397" s="43"/>
    </row>
    <row r="398" spans="1:1" x14ac:dyDescent="0.3">
      <c r="A398" s="43"/>
    </row>
    <row r="399" spans="1:1" x14ac:dyDescent="0.3">
      <c r="A399" s="43"/>
    </row>
    <row r="400" spans="1:1" x14ac:dyDescent="0.3">
      <c r="A400" s="43"/>
    </row>
    <row r="401" spans="1:1" x14ac:dyDescent="0.3">
      <c r="A401" s="43"/>
    </row>
    <row r="402" spans="1:1" x14ac:dyDescent="0.3">
      <c r="A402" s="43"/>
    </row>
    <row r="403" spans="1:1" x14ac:dyDescent="0.3">
      <c r="A403" s="43"/>
    </row>
    <row r="404" spans="1:1" x14ac:dyDescent="0.3">
      <c r="A404" s="43"/>
    </row>
    <row r="405" spans="1:1" x14ac:dyDescent="0.3">
      <c r="A405" s="43"/>
    </row>
    <row r="406" spans="1:1" x14ac:dyDescent="0.3">
      <c r="A406" s="43"/>
    </row>
    <row r="407" spans="1:1" x14ac:dyDescent="0.3">
      <c r="A407" s="43"/>
    </row>
    <row r="408" spans="1:1" x14ac:dyDescent="0.3">
      <c r="A408" s="43"/>
    </row>
    <row r="409" spans="1:1" x14ac:dyDescent="0.3">
      <c r="A409" s="43"/>
    </row>
    <row r="410" spans="1:1" x14ac:dyDescent="0.3">
      <c r="A410" s="43"/>
    </row>
    <row r="411" spans="1:1" x14ac:dyDescent="0.3">
      <c r="A411" s="43"/>
    </row>
    <row r="412" spans="1:1" x14ac:dyDescent="0.3">
      <c r="A412" s="43"/>
    </row>
    <row r="413" spans="1:1" x14ac:dyDescent="0.3">
      <c r="A413" s="43"/>
    </row>
    <row r="414" spans="1:1" x14ac:dyDescent="0.3">
      <c r="A414" s="43"/>
    </row>
    <row r="415" spans="1:1" x14ac:dyDescent="0.3">
      <c r="A415" s="43"/>
    </row>
    <row r="416" spans="1:1" x14ac:dyDescent="0.3">
      <c r="A416" s="43"/>
    </row>
    <row r="417" spans="1:1" x14ac:dyDescent="0.3">
      <c r="A417" s="43"/>
    </row>
    <row r="418" spans="1:1" x14ac:dyDescent="0.3">
      <c r="A418" s="43"/>
    </row>
    <row r="419" spans="1:1" x14ac:dyDescent="0.3">
      <c r="A419" s="43"/>
    </row>
    <row r="420" spans="1:1" x14ac:dyDescent="0.3">
      <c r="A420" s="43"/>
    </row>
    <row r="421" spans="1:1" x14ac:dyDescent="0.3">
      <c r="A421" s="43"/>
    </row>
    <row r="422" spans="1:1" x14ac:dyDescent="0.3">
      <c r="A422" s="43"/>
    </row>
    <row r="423" spans="1:1" x14ac:dyDescent="0.3">
      <c r="A423" s="43"/>
    </row>
    <row r="424" spans="1:1" x14ac:dyDescent="0.3">
      <c r="A424" s="43"/>
    </row>
    <row r="425" spans="1:1" x14ac:dyDescent="0.3">
      <c r="A425" s="43"/>
    </row>
    <row r="426" spans="1:1" x14ac:dyDescent="0.3">
      <c r="A426" s="43"/>
    </row>
    <row r="427" spans="1:1" x14ac:dyDescent="0.3">
      <c r="A427" s="43"/>
    </row>
    <row r="428" spans="1:1" x14ac:dyDescent="0.3">
      <c r="A428" s="43"/>
    </row>
    <row r="429" spans="1:1" x14ac:dyDescent="0.3">
      <c r="A429" s="43"/>
    </row>
    <row r="430" spans="1:1" x14ac:dyDescent="0.3">
      <c r="A430" s="43"/>
    </row>
    <row r="431" spans="1:1" x14ac:dyDescent="0.3">
      <c r="A431" s="43"/>
    </row>
    <row r="432" spans="1:1" x14ac:dyDescent="0.3">
      <c r="A432" s="43"/>
    </row>
    <row r="433" spans="1:1" x14ac:dyDescent="0.3">
      <c r="A433" s="43"/>
    </row>
    <row r="434" spans="1:1" x14ac:dyDescent="0.3">
      <c r="A434" s="43"/>
    </row>
    <row r="435" spans="1:1" x14ac:dyDescent="0.3">
      <c r="A435" s="43"/>
    </row>
    <row r="436" spans="1:1" x14ac:dyDescent="0.3">
      <c r="A436" s="43"/>
    </row>
    <row r="437" spans="1:1" x14ac:dyDescent="0.3">
      <c r="A437" s="43"/>
    </row>
    <row r="438" spans="1:1" x14ac:dyDescent="0.3">
      <c r="A438" s="43"/>
    </row>
    <row r="439" spans="1:1" x14ac:dyDescent="0.3">
      <c r="A439" s="43"/>
    </row>
    <row r="440" spans="1:1" x14ac:dyDescent="0.3">
      <c r="A440" s="43"/>
    </row>
    <row r="441" spans="1:1" x14ac:dyDescent="0.3">
      <c r="A441" s="43"/>
    </row>
    <row r="442" spans="1:1" x14ac:dyDescent="0.3">
      <c r="A442" s="43"/>
    </row>
    <row r="443" spans="1:1" x14ac:dyDescent="0.3">
      <c r="A443" s="43"/>
    </row>
    <row r="444" spans="1:1" x14ac:dyDescent="0.3">
      <c r="A444" s="43"/>
    </row>
    <row r="445" spans="1:1" x14ac:dyDescent="0.3">
      <c r="A445" s="43"/>
    </row>
    <row r="446" spans="1:1" x14ac:dyDescent="0.3">
      <c r="A446" s="43"/>
    </row>
    <row r="447" spans="1:1" x14ac:dyDescent="0.3">
      <c r="A447" s="43"/>
    </row>
    <row r="448" spans="1:1" x14ac:dyDescent="0.3">
      <c r="A448" s="43"/>
    </row>
    <row r="449" spans="1:1" x14ac:dyDescent="0.3">
      <c r="A449" s="43"/>
    </row>
    <row r="450" spans="1:1" x14ac:dyDescent="0.3">
      <c r="A450" s="43"/>
    </row>
    <row r="451" spans="1:1" x14ac:dyDescent="0.3">
      <c r="A451" s="43"/>
    </row>
    <row r="452" spans="1:1" x14ac:dyDescent="0.3">
      <c r="A452" s="43"/>
    </row>
    <row r="453" spans="1:1" x14ac:dyDescent="0.3">
      <c r="A453" s="43"/>
    </row>
    <row r="454" spans="1:1" x14ac:dyDescent="0.3">
      <c r="A454" s="43"/>
    </row>
    <row r="455" spans="1:1" x14ac:dyDescent="0.3">
      <c r="A455" s="43"/>
    </row>
    <row r="456" spans="1:1" x14ac:dyDescent="0.3">
      <c r="A456" s="43"/>
    </row>
    <row r="457" spans="1:1" x14ac:dyDescent="0.3">
      <c r="A457" s="43"/>
    </row>
    <row r="458" spans="1:1" x14ac:dyDescent="0.3">
      <c r="A458" s="43"/>
    </row>
    <row r="459" spans="1:1" x14ac:dyDescent="0.3">
      <c r="A459" s="43"/>
    </row>
    <row r="460" spans="1:1" x14ac:dyDescent="0.3">
      <c r="A460" s="43"/>
    </row>
    <row r="461" spans="1:1" x14ac:dyDescent="0.3">
      <c r="A461" s="43"/>
    </row>
    <row r="462" spans="1:1" x14ac:dyDescent="0.3">
      <c r="A462" s="43"/>
    </row>
    <row r="463" spans="1:1" x14ac:dyDescent="0.3">
      <c r="A463" s="43"/>
    </row>
    <row r="464" spans="1:1" x14ac:dyDescent="0.3">
      <c r="A464" s="43"/>
    </row>
    <row r="465" spans="1:1" x14ac:dyDescent="0.3">
      <c r="A465" s="43"/>
    </row>
    <row r="466" spans="1:1" x14ac:dyDescent="0.3">
      <c r="A466" s="43"/>
    </row>
    <row r="467" spans="1:1" x14ac:dyDescent="0.3">
      <c r="A467" s="43"/>
    </row>
    <row r="468" spans="1:1" x14ac:dyDescent="0.3">
      <c r="A468" s="43"/>
    </row>
    <row r="469" spans="1:1" x14ac:dyDescent="0.3">
      <c r="A469" s="43"/>
    </row>
    <row r="470" spans="1:1" x14ac:dyDescent="0.3">
      <c r="A470" s="43"/>
    </row>
    <row r="471" spans="1:1" x14ac:dyDescent="0.3">
      <c r="A471" s="43"/>
    </row>
    <row r="472" spans="1:1" x14ac:dyDescent="0.3">
      <c r="A472" s="43"/>
    </row>
    <row r="473" spans="1:1" x14ac:dyDescent="0.3">
      <c r="A473" s="43"/>
    </row>
    <row r="474" spans="1:1" x14ac:dyDescent="0.3">
      <c r="A474" s="43"/>
    </row>
    <row r="475" spans="1:1" x14ac:dyDescent="0.3">
      <c r="A475" s="43"/>
    </row>
    <row r="476" spans="1:1" x14ac:dyDescent="0.3">
      <c r="A476" s="43"/>
    </row>
    <row r="477" spans="1:1" x14ac:dyDescent="0.3">
      <c r="A477" s="43"/>
    </row>
    <row r="478" spans="1:1" x14ac:dyDescent="0.3">
      <c r="A478" s="43"/>
    </row>
    <row r="479" spans="1:1" x14ac:dyDescent="0.3">
      <c r="A479" s="43"/>
    </row>
    <row r="480" spans="1:1" x14ac:dyDescent="0.3">
      <c r="A480" s="43"/>
    </row>
    <row r="481" spans="1:1" x14ac:dyDescent="0.3">
      <c r="A481" s="43"/>
    </row>
    <row r="482" spans="1:1" x14ac:dyDescent="0.3">
      <c r="A482" s="43"/>
    </row>
    <row r="483" spans="1:1" x14ac:dyDescent="0.3">
      <c r="A483" s="43"/>
    </row>
    <row r="484" spans="1:1" x14ac:dyDescent="0.3">
      <c r="A484" s="43"/>
    </row>
    <row r="485" spans="1:1" x14ac:dyDescent="0.3">
      <c r="A485" s="43"/>
    </row>
    <row r="486" spans="1:1" x14ac:dyDescent="0.3">
      <c r="A486" s="43"/>
    </row>
    <row r="487" spans="1:1" x14ac:dyDescent="0.3">
      <c r="A487" s="43"/>
    </row>
  </sheetData>
  <mergeCells count="1">
    <mergeCell ref="A1:P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7"/>
  <sheetViews>
    <sheetView workbookViewId="0">
      <selection sqref="A1:XFD1048576"/>
    </sheetView>
  </sheetViews>
  <sheetFormatPr defaultColWidth="9.109375" defaultRowHeight="13.8" x14ac:dyDescent="0.3"/>
  <cols>
    <col min="1" max="2" width="9.109375" style="37"/>
    <col min="3" max="3" width="23" style="39" customWidth="1"/>
    <col min="4" max="4" width="43" style="39" customWidth="1"/>
    <col min="5" max="5" width="17.33203125" style="39" customWidth="1"/>
    <col min="6" max="6" width="12.6640625" style="40" customWidth="1"/>
    <col min="7" max="7" width="18.5546875" style="41" bestFit="1" customWidth="1"/>
    <col min="8" max="8" width="14.44140625" style="38" customWidth="1"/>
    <col min="9" max="9" width="17.6640625" style="38" customWidth="1"/>
    <col min="10" max="11" width="13.6640625" style="40" customWidth="1"/>
    <col min="12" max="12" width="20.5546875" style="39" customWidth="1"/>
    <col min="13" max="13" width="21.109375" style="39" customWidth="1"/>
    <col min="14" max="14" width="23.44140625" style="42" customWidth="1"/>
    <col min="15" max="15" width="33.88671875" style="42" customWidth="1"/>
    <col min="16" max="16" width="31.109375" style="42" customWidth="1"/>
    <col min="17" max="16384" width="9.109375" style="37"/>
  </cols>
  <sheetData>
    <row r="1" spans="1:21" ht="46.8" thickBot="1" x14ac:dyDescent="0.9">
      <c r="A1" s="173" t="s">
        <v>137</v>
      </c>
      <c r="B1" s="174"/>
      <c r="C1" s="174"/>
      <c r="D1" s="174"/>
      <c r="E1" s="174"/>
      <c r="F1" s="174"/>
      <c r="G1" s="174"/>
      <c r="H1" s="174"/>
      <c r="I1" s="174"/>
      <c r="J1" s="174"/>
      <c r="K1" s="174"/>
      <c r="L1" s="174"/>
      <c r="M1" s="174"/>
      <c r="N1" s="174"/>
      <c r="O1" s="174"/>
      <c r="P1" s="175"/>
    </row>
    <row r="2" spans="1:21" ht="106.5" customHeight="1" thickBot="1" x14ac:dyDescent="0.35">
      <c r="A2" s="62" t="s">
        <v>144</v>
      </c>
      <c r="B2" s="63" t="s">
        <v>135</v>
      </c>
      <c r="C2" s="64" t="s">
        <v>134</v>
      </c>
      <c r="D2" s="64" t="s">
        <v>200</v>
      </c>
      <c r="E2" s="64" t="s">
        <v>136</v>
      </c>
      <c r="F2" s="65" t="s">
        <v>286</v>
      </c>
      <c r="G2" s="66" t="s">
        <v>140</v>
      </c>
      <c r="H2" s="66" t="s">
        <v>145</v>
      </c>
      <c r="I2" s="66" t="s">
        <v>226</v>
      </c>
      <c r="J2" s="65" t="s">
        <v>227</v>
      </c>
      <c r="K2" s="65" t="s">
        <v>411</v>
      </c>
      <c r="L2" s="66" t="s">
        <v>201</v>
      </c>
      <c r="M2" s="64" t="s">
        <v>202</v>
      </c>
      <c r="N2" s="67" t="s">
        <v>228</v>
      </c>
      <c r="O2" s="67" t="s">
        <v>229</v>
      </c>
      <c r="P2" s="68" t="s">
        <v>230</v>
      </c>
      <c r="Q2" s="44"/>
      <c r="R2" s="44"/>
      <c r="S2" s="44"/>
      <c r="T2" s="44"/>
      <c r="U2" s="44"/>
    </row>
    <row r="3" spans="1:21" ht="90.75" customHeight="1" x14ac:dyDescent="0.3">
      <c r="A3" s="45" t="s">
        <v>350</v>
      </c>
      <c r="B3" s="51">
        <v>31</v>
      </c>
      <c r="C3" s="49" t="s">
        <v>427</v>
      </c>
      <c r="D3" s="48" t="s">
        <v>405</v>
      </c>
      <c r="E3" s="85" t="s">
        <v>381</v>
      </c>
      <c r="F3" s="52"/>
      <c r="G3" s="74">
        <v>40000000</v>
      </c>
      <c r="H3" s="73">
        <v>2025</v>
      </c>
      <c r="I3" s="73" t="s">
        <v>106</v>
      </c>
      <c r="J3" s="58" t="s">
        <v>274</v>
      </c>
      <c r="K3" s="58" t="s">
        <v>412</v>
      </c>
      <c r="L3" s="48" t="s">
        <v>406</v>
      </c>
      <c r="M3" s="78"/>
      <c r="N3" s="79"/>
      <c r="O3" s="154"/>
      <c r="P3" s="158" t="s">
        <v>655</v>
      </c>
    </row>
    <row r="4" spans="1:21" ht="241.5" customHeight="1" x14ac:dyDescent="0.3">
      <c r="A4" s="45" t="s">
        <v>341</v>
      </c>
      <c r="B4" s="51">
        <v>36</v>
      </c>
      <c r="C4" s="49" t="s">
        <v>660</v>
      </c>
      <c r="D4" s="48" t="s">
        <v>661</v>
      </c>
      <c r="E4" s="48" t="s">
        <v>120</v>
      </c>
      <c r="F4" s="52"/>
      <c r="G4" s="74">
        <v>32500000</v>
      </c>
      <c r="H4" s="73">
        <v>2022</v>
      </c>
      <c r="I4" s="73" t="s">
        <v>106</v>
      </c>
      <c r="J4" s="58" t="s">
        <v>272</v>
      </c>
      <c r="K4" s="58"/>
      <c r="L4" s="48" t="s">
        <v>663</v>
      </c>
      <c r="M4" s="78"/>
      <c r="N4" s="79"/>
      <c r="O4" s="154"/>
      <c r="P4" s="158" t="s">
        <v>662</v>
      </c>
    </row>
    <row r="5" spans="1:21" ht="140.25" customHeight="1" x14ac:dyDescent="0.3">
      <c r="A5" s="45" t="s">
        <v>346</v>
      </c>
      <c r="B5" s="51">
        <v>38</v>
      </c>
      <c r="C5" s="49" t="s">
        <v>141</v>
      </c>
      <c r="D5" s="48" t="s">
        <v>687</v>
      </c>
      <c r="E5" s="48" t="s">
        <v>123</v>
      </c>
      <c r="F5" s="52"/>
      <c r="G5" s="74">
        <v>3000000</v>
      </c>
      <c r="H5" s="73">
        <v>2021</v>
      </c>
      <c r="I5" s="73" t="s">
        <v>107</v>
      </c>
      <c r="J5" s="58" t="s">
        <v>275</v>
      </c>
      <c r="K5" s="58"/>
      <c r="L5" s="48" t="s">
        <v>648</v>
      </c>
      <c r="M5" s="78"/>
      <c r="N5" s="79"/>
      <c r="O5" s="154"/>
      <c r="P5" s="158" t="s">
        <v>647</v>
      </c>
    </row>
    <row r="6" spans="1:21" ht="273.75" customHeight="1" x14ac:dyDescent="0.3">
      <c r="A6" s="45" t="s">
        <v>345</v>
      </c>
      <c r="B6" s="51">
        <v>58</v>
      </c>
      <c r="C6" s="49" t="s">
        <v>113</v>
      </c>
      <c r="D6" s="48" t="s">
        <v>682</v>
      </c>
      <c r="E6" s="48" t="s">
        <v>115</v>
      </c>
      <c r="F6" s="52"/>
      <c r="G6" s="50">
        <v>30000000</v>
      </c>
      <c r="H6" s="73">
        <v>2024</v>
      </c>
      <c r="I6" s="73" t="s">
        <v>106</v>
      </c>
      <c r="J6" s="58" t="s">
        <v>270</v>
      </c>
      <c r="K6" s="58" t="s">
        <v>416</v>
      </c>
      <c r="L6" s="48" t="s">
        <v>221</v>
      </c>
      <c r="M6" s="78"/>
      <c r="N6" s="79"/>
      <c r="O6" s="154"/>
      <c r="P6" s="158" t="s">
        <v>683</v>
      </c>
    </row>
    <row r="7" spans="1:21" ht="314.25" customHeight="1" x14ac:dyDescent="0.3">
      <c r="A7" s="45" t="s">
        <v>347</v>
      </c>
      <c r="B7" s="51">
        <v>59</v>
      </c>
      <c r="C7" s="49" t="s">
        <v>623</v>
      </c>
      <c r="D7" s="48" t="s">
        <v>624</v>
      </c>
      <c r="E7" s="48" t="s">
        <v>115</v>
      </c>
      <c r="F7" s="52"/>
      <c r="G7" s="50">
        <v>13000000</v>
      </c>
      <c r="H7" s="73">
        <v>2024</v>
      </c>
      <c r="I7" s="73" t="s">
        <v>106</v>
      </c>
      <c r="J7" s="58" t="s">
        <v>270</v>
      </c>
      <c r="K7" s="58" t="s">
        <v>424</v>
      </c>
      <c r="L7" s="48" t="s">
        <v>625</v>
      </c>
      <c r="M7" s="78"/>
      <c r="N7" s="79"/>
      <c r="O7" s="154"/>
      <c r="P7" s="158" t="s">
        <v>749</v>
      </c>
    </row>
    <row r="8" spans="1:21" ht="144.75" customHeight="1" x14ac:dyDescent="0.3">
      <c r="A8" s="45" t="s">
        <v>343</v>
      </c>
      <c r="B8" s="51">
        <v>60</v>
      </c>
      <c r="C8" s="86" t="s">
        <v>112</v>
      </c>
      <c r="D8" s="87" t="s">
        <v>370</v>
      </c>
      <c r="E8" s="48" t="s">
        <v>158</v>
      </c>
      <c r="F8" s="52"/>
      <c r="G8" s="50">
        <v>5000000</v>
      </c>
      <c r="H8" s="84">
        <v>2022</v>
      </c>
      <c r="I8" s="72" t="s">
        <v>106</v>
      </c>
      <c r="J8" s="58" t="s">
        <v>270</v>
      </c>
      <c r="K8" s="58" t="s">
        <v>414</v>
      </c>
      <c r="L8" s="48" t="s">
        <v>371</v>
      </c>
      <c r="M8" s="78"/>
      <c r="N8" s="79"/>
      <c r="O8" s="154"/>
      <c r="P8" s="158" t="s">
        <v>459</v>
      </c>
    </row>
    <row r="9" spans="1:21" ht="165" customHeight="1" x14ac:dyDescent="0.3">
      <c r="A9" s="45" t="s">
        <v>341</v>
      </c>
      <c r="B9" s="51">
        <v>61</v>
      </c>
      <c r="C9" s="49" t="s">
        <v>111</v>
      </c>
      <c r="D9" s="48" t="s">
        <v>621</v>
      </c>
      <c r="E9" s="48" t="s">
        <v>115</v>
      </c>
      <c r="F9" s="52"/>
      <c r="G9" s="50">
        <v>50000000</v>
      </c>
      <c r="H9" s="73">
        <v>2025</v>
      </c>
      <c r="I9" s="72" t="s">
        <v>106</v>
      </c>
      <c r="J9" s="58" t="s">
        <v>272</v>
      </c>
      <c r="K9" s="58"/>
      <c r="L9" s="48" t="s">
        <v>622</v>
      </c>
      <c r="M9" s="78"/>
      <c r="N9" s="79"/>
      <c r="O9" s="154"/>
      <c r="P9" s="158" t="s">
        <v>620</v>
      </c>
    </row>
    <row r="10" spans="1:21" ht="84" customHeight="1" x14ac:dyDescent="0.3">
      <c r="A10" s="45" t="s">
        <v>681</v>
      </c>
      <c r="B10" s="51">
        <v>68</v>
      </c>
      <c r="C10" s="86" t="s">
        <v>129</v>
      </c>
      <c r="D10" s="87" t="s">
        <v>656</v>
      </c>
      <c r="E10" s="87" t="s">
        <v>127</v>
      </c>
      <c r="F10" s="52"/>
      <c r="G10" s="74">
        <v>6000000</v>
      </c>
      <c r="H10" s="84">
        <v>2022</v>
      </c>
      <c r="I10" s="84" t="s">
        <v>107</v>
      </c>
      <c r="J10" s="58" t="s">
        <v>273</v>
      </c>
      <c r="K10" s="58"/>
      <c r="L10" s="48" t="s">
        <v>669</v>
      </c>
      <c r="M10" s="78"/>
      <c r="N10" s="79"/>
      <c r="O10" s="154"/>
      <c r="P10" s="158" t="s">
        <v>657</v>
      </c>
    </row>
    <row r="11" spans="1:21" ht="31.5" customHeight="1" x14ac:dyDescent="0.3">
      <c r="A11" s="45" t="s">
        <v>681</v>
      </c>
      <c r="B11" s="51">
        <v>69</v>
      </c>
      <c r="C11" s="49" t="s">
        <v>130</v>
      </c>
      <c r="D11" s="87" t="s">
        <v>146</v>
      </c>
      <c r="E11" s="87" t="s">
        <v>127</v>
      </c>
      <c r="F11" s="52"/>
      <c r="G11" s="74">
        <v>7000000</v>
      </c>
      <c r="H11" s="84">
        <v>2024</v>
      </c>
      <c r="I11" s="84" t="s">
        <v>107</v>
      </c>
      <c r="J11" s="58" t="s">
        <v>273</v>
      </c>
      <c r="K11" s="58"/>
      <c r="L11" s="48" t="s">
        <v>210</v>
      </c>
      <c r="M11" s="78"/>
      <c r="N11" s="79"/>
      <c r="O11" s="154"/>
      <c r="P11" s="158" t="s">
        <v>354</v>
      </c>
    </row>
    <row r="12" spans="1:21" ht="42.75" customHeight="1" x14ac:dyDescent="0.3">
      <c r="A12" s="45" t="s">
        <v>681</v>
      </c>
      <c r="B12" s="51">
        <v>70</v>
      </c>
      <c r="C12" s="86" t="s">
        <v>126</v>
      </c>
      <c r="D12" s="87" t="s">
        <v>658</v>
      </c>
      <c r="E12" s="87" t="s">
        <v>127</v>
      </c>
      <c r="F12" s="52"/>
      <c r="G12" s="74">
        <v>7000000</v>
      </c>
      <c r="H12" s="84">
        <v>2021</v>
      </c>
      <c r="I12" s="84" t="s">
        <v>107</v>
      </c>
      <c r="J12" s="58" t="s">
        <v>273</v>
      </c>
      <c r="K12" s="58"/>
      <c r="L12" s="95" t="s">
        <v>128</v>
      </c>
      <c r="M12" s="78"/>
      <c r="N12" s="79"/>
      <c r="O12" s="154"/>
      <c r="P12" s="158" t="s">
        <v>659</v>
      </c>
    </row>
    <row r="13" spans="1:21" ht="31.5" customHeight="1" x14ac:dyDescent="0.3">
      <c r="A13" s="45" t="s">
        <v>681</v>
      </c>
      <c r="B13" s="51">
        <v>71</v>
      </c>
      <c r="C13" s="49" t="s">
        <v>131</v>
      </c>
      <c r="D13" s="48" t="s">
        <v>147</v>
      </c>
      <c r="E13" s="48" t="s">
        <v>127</v>
      </c>
      <c r="F13" s="52"/>
      <c r="G13" s="74">
        <v>18000000</v>
      </c>
      <c r="H13" s="73">
        <v>2024</v>
      </c>
      <c r="I13" s="84" t="s">
        <v>107</v>
      </c>
      <c r="J13" s="58" t="s">
        <v>273</v>
      </c>
      <c r="K13" s="58"/>
      <c r="L13" s="95" t="s">
        <v>128</v>
      </c>
      <c r="M13" s="78"/>
      <c r="N13" s="79"/>
      <c r="O13" s="154"/>
      <c r="P13" s="158" t="s">
        <v>354</v>
      </c>
    </row>
    <row r="14" spans="1:21" ht="90.75" customHeight="1" x14ac:dyDescent="0.3">
      <c r="A14" s="45" t="s">
        <v>345</v>
      </c>
      <c r="B14" s="51">
        <v>75</v>
      </c>
      <c r="C14" s="49" t="s">
        <v>142</v>
      </c>
      <c r="D14" s="48" t="s">
        <v>428</v>
      </c>
      <c r="E14" s="48" t="s">
        <v>119</v>
      </c>
      <c r="F14" s="52"/>
      <c r="G14" s="50">
        <v>12000000</v>
      </c>
      <c r="H14" s="73">
        <v>2024</v>
      </c>
      <c r="I14" s="72" t="s">
        <v>106</v>
      </c>
      <c r="J14" s="58" t="s">
        <v>270</v>
      </c>
      <c r="K14" s="58" t="s">
        <v>416</v>
      </c>
      <c r="L14" s="48" t="s">
        <v>216</v>
      </c>
      <c r="M14" s="78"/>
      <c r="N14" s="79"/>
      <c r="O14" s="154"/>
      <c r="P14" s="158" t="s">
        <v>467</v>
      </c>
    </row>
    <row r="15" spans="1:21" ht="151.5" customHeight="1" x14ac:dyDescent="0.3">
      <c r="A15" s="45" t="s">
        <v>347</v>
      </c>
      <c r="B15" s="88">
        <v>83</v>
      </c>
      <c r="C15" s="48" t="s">
        <v>117</v>
      </c>
      <c r="D15" s="48" t="s">
        <v>429</v>
      </c>
      <c r="E15" s="48" t="s">
        <v>119</v>
      </c>
      <c r="F15" s="52"/>
      <c r="G15" s="50">
        <v>8000000</v>
      </c>
      <c r="H15" s="73">
        <v>2025</v>
      </c>
      <c r="I15" s="47" t="s">
        <v>106</v>
      </c>
      <c r="J15" s="57" t="s">
        <v>274</v>
      </c>
      <c r="K15" s="57" t="s">
        <v>415</v>
      </c>
      <c r="L15" s="48" t="s">
        <v>213</v>
      </c>
      <c r="M15" s="78"/>
      <c r="N15" s="79"/>
      <c r="O15" s="154"/>
      <c r="P15" s="158" t="s">
        <v>468</v>
      </c>
    </row>
    <row r="16" spans="1:21" ht="162" customHeight="1" x14ac:dyDescent="0.3">
      <c r="A16" s="45" t="s">
        <v>341</v>
      </c>
      <c r="B16" s="112">
        <v>85</v>
      </c>
      <c r="C16" s="106" t="s">
        <v>118</v>
      </c>
      <c r="D16" s="106" t="s">
        <v>430</v>
      </c>
      <c r="E16" s="106" t="s">
        <v>119</v>
      </c>
      <c r="F16" s="103"/>
      <c r="G16" s="111">
        <v>66000000</v>
      </c>
      <c r="H16" s="110">
        <v>2025</v>
      </c>
      <c r="I16" s="71" t="s">
        <v>106</v>
      </c>
      <c r="J16" s="105" t="s">
        <v>272</v>
      </c>
      <c r="K16" s="105"/>
      <c r="L16" s="106" t="s">
        <v>541</v>
      </c>
      <c r="M16" s="107"/>
      <c r="N16" s="108"/>
      <c r="O16" s="155"/>
      <c r="P16" s="158" t="s">
        <v>469</v>
      </c>
    </row>
    <row r="17" spans="1:16" ht="60.75" customHeight="1" x14ac:dyDescent="0.3">
      <c r="A17" s="45" t="s">
        <v>350</v>
      </c>
      <c r="B17" s="51">
        <v>91</v>
      </c>
      <c r="C17" s="49" t="s">
        <v>334</v>
      </c>
      <c r="D17" s="48" t="s">
        <v>122</v>
      </c>
      <c r="E17" s="48" t="s">
        <v>139</v>
      </c>
      <c r="F17" s="52"/>
      <c r="G17" s="74">
        <v>5000000</v>
      </c>
      <c r="H17" s="73">
        <v>2022</v>
      </c>
      <c r="I17" s="71" t="s">
        <v>106</v>
      </c>
      <c r="J17" s="57" t="s">
        <v>274</v>
      </c>
      <c r="K17" s="57" t="s">
        <v>412</v>
      </c>
      <c r="L17" s="48" t="s">
        <v>214</v>
      </c>
      <c r="M17" s="78"/>
      <c r="N17" s="79"/>
      <c r="O17" s="154"/>
      <c r="P17" s="158" t="s">
        <v>464</v>
      </c>
    </row>
    <row r="18" spans="1:16" ht="87.75" customHeight="1" x14ac:dyDescent="0.3">
      <c r="A18" s="45" t="s">
        <v>345</v>
      </c>
      <c r="B18" s="51">
        <v>93</v>
      </c>
      <c r="C18" s="49" t="s">
        <v>256</v>
      </c>
      <c r="D18" s="48" t="s">
        <v>257</v>
      </c>
      <c r="E18" s="48" t="s">
        <v>255</v>
      </c>
      <c r="F18" s="52"/>
      <c r="G18" s="50">
        <v>2000000</v>
      </c>
      <c r="H18" s="73">
        <v>2021</v>
      </c>
      <c r="I18" s="72" t="s">
        <v>106</v>
      </c>
      <c r="J18" s="58" t="s">
        <v>270</v>
      </c>
      <c r="K18" s="58" t="s">
        <v>416</v>
      </c>
      <c r="L18" s="48" t="s">
        <v>258</v>
      </c>
      <c r="M18" s="78"/>
      <c r="N18" s="79"/>
      <c r="O18" s="154"/>
      <c r="P18" s="158" t="s">
        <v>649</v>
      </c>
    </row>
    <row r="19" spans="1:16" ht="87.75" customHeight="1" x14ac:dyDescent="0.3">
      <c r="A19" s="45" t="s">
        <v>345</v>
      </c>
      <c r="B19" s="51">
        <v>94</v>
      </c>
      <c r="C19" s="49" t="s">
        <v>259</v>
      </c>
      <c r="D19" s="48" t="s">
        <v>260</v>
      </c>
      <c r="E19" s="48" t="s">
        <v>261</v>
      </c>
      <c r="F19" s="52"/>
      <c r="G19" s="50">
        <v>3450000</v>
      </c>
      <c r="H19" s="73">
        <v>2021</v>
      </c>
      <c r="I19" s="72" t="s">
        <v>106</v>
      </c>
      <c r="J19" s="58" t="s">
        <v>270</v>
      </c>
      <c r="K19" s="58" t="s">
        <v>416</v>
      </c>
      <c r="L19" s="48" t="s">
        <v>262</v>
      </c>
      <c r="M19" s="78"/>
      <c r="N19" s="79"/>
      <c r="O19" s="154"/>
      <c r="P19" s="158" t="s">
        <v>649</v>
      </c>
    </row>
    <row r="20" spans="1:16" ht="241.5" customHeight="1" x14ac:dyDescent="0.3">
      <c r="A20" s="45" t="s">
        <v>340</v>
      </c>
      <c r="B20" s="51">
        <v>131</v>
      </c>
      <c r="C20" s="49" t="s">
        <v>121</v>
      </c>
      <c r="D20" s="48" t="s">
        <v>666</v>
      </c>
      <c r="E20" s="48" t="s">
        <v>120</v>
      </c>
      <c r="F20" s="52"/>
      <c r="G20" s="74">
        <v>21600000</v>
      </c>
      <c r="H20" s="73">
        <v>2022</v>
      </c>
      <c r="I20" s="72" t="s">
        <v>106</v>
      </c>
      <c r="J20" s="58" t="s">
        <v>269</v>
      </c>
      <c r="K20" s="58" t="s">
        <v>414</v>
      </c>
      <c r="L20" s="48" t="s">
        <v>542</v>
      </c>
      <c r="M20" s="78"/>
      <c r="N20" s="79"/>
      <c r="O20" s="154"/>
      <c r="P20" s="158" t="s">
        <v>664</v>
      </c>
    </row>
    <row r="21" spans="1:16" ht="409.5" customHeight="1" x14ac:dyDescent="0.3">
      <c r="A21" s="45" t="s">
        <v>345</v>
      </c>
      <c r="B21" s="102">
        <v>132</v>
      </c>
      <c r="C21" s="109" t="s">
        <v>114</v>
      </c>
      <c r="D21" s="106" t="s">
        <v>461</v>
      </c>
      <c r="E21" s="106" t="s">
        <v>115</v>
      </c>
      <c r="F21" s="103"/>
      <c r="G21" s="111">
        <v>50000000</v>
      </c>
      <c r="H21" s="110">
        <v>2022</v>
      </c>
      <c r="I21" s="72" t="s">
        <v>106</v>
      </c>
      <c r="J21" s="119" t="s">
        <v>270</v>
      </c>
      <c r="K21" s="119" t="s">
        <v>416</v>
      </c>
      <c r="L21" s="106" t="s">
        <v>372</v>
      </c>
      <c r="M21" s="107"/>
      <c r="N21" s="108"/>
      <c r="O21" s="155"/>
      <c r="P21" s="158" t="s">
        <v>462</v>
      </c>
    </row>
    <row r="22" spans="1:16" ht="88.5" customHeight="1" x14ac:dyDescent="0.3">
      <c r="A22" s="45" t="s">
        <v>340</v>
      </c>
      <c r="B22" s="51">
        <v>133</v>
      </c>
      <c r="C22" s="49" t="s">
        <v>152</v>
      </c>
      <c r="D22" s="48" t="s">
        <v>220</v>
      </c>
      <c r="E22" s="48" t="s">
        <v>143</v>
      </c>
      <c r="F22" s="52"/>
      <c r="G22" s="74">
        <v>56000000</v>
      </c>
      <c r="H22" s="73">
        <v>2022</v>
      </c>
      <c r="I22" s="71" t="s">
        <v>106</v>
      </c>
      <c r="J22" s="58" t="s">
        <v>269</v>
      </c>
      <c r="K22" s="58" t="s">
        <v>414</v>
      </c>
      <c r="L22" s="48" t="s">
        <v>205</v>
      </c>
      <c r="M22" s="78"/>
      <c r="N22" s="79"/>
      <c r="O22" s="154"/>
      <c r="P22" s="158" t="s">
        <v>444</v>
      </c>
    </row>
    <row r="23" spans="1:16" ht="90.75" customHeight="1" x14ac:dyDescent="0.3">
      <c r="A23" s="45" t="s">
        <v>341</v>
      </c>
      <c r="B23" s="51">
        <v>136</v>
      </c>
      <c r="C23" s="49" t="s">
        <v>109</v>
      </c>
      <c r="D23" s="48" t="s">
        <v>291</v>
      </c>
      <c r="E23" s="48" t="s">
        <v>108</v>
      </c>
      <c r="F23" s="52"/>
      <c r="G23" s="50">
        <v>15500000</v>
      </c>
      <c r="H23" s="73">
        <v>2022</v>
      </c>
      <c r="I23" s="72" t="s">
        <v>106</v>
      </c>
      <c r="J23" s="58" t="s">
        <v>272</v>
      </c>
      <c r="K23" s="58"/>
      <c r="L23" s="48" t="s">
        <v>292</v>
      </c>
      <c r="M23" s="78"/>
      <c r="N23" s="79"/>
      <c r="O23" s="154"/>
      <c r="P23" s="158" t="s">
        <v>445</v>
      </c>
    </row>
    <row r="24" spans="1:16" ht="277.5" customHeight="1" x14ac:dyDescent="0.3">
      <c r="A24" s="45" t="s">
        <v>341</v>
      </c>
      <c r="B24" s="51">
        <v>186</v>
      </c>
      <c r="C24" s="54" t="s">
        <v>567</v>
      </c>
      <c r="D24" s="53" t="s">
        <v>566</v>
      </c>
      <c r="E24" s="53" t="s">
        <v>222</v>
      </c>
      <c r="F24" s="52"/>
      <c r="G24" s="50">
        <v>40000000</v>
      </c>
      <c r="H24" s="56">
        <v>2021</v>
      </c>
      <c r="I24" s="72" t="s">
        <v>106</v>
      </c>
      <c r="J24" s="58" t="s">
        <v>272</v>
      </c>
      <c r="K24" s="58"/>
      <c r="L24" s="53" t="s">
        <v>674</v>
      </c>
      <c r="M24" s="78"/>
      <c r="N24" s="79"/>
      <c r="O24" s="154"/>
      <c r="P24" s="158" t="s">
        <v>568</v>
      </c>
    </row>
    <row r="25" spans="1:16" ht="244.5" customHeight="1" x14ac:dyDescent="0.3">
      <c r="A25" s="45" t="s">
        <v>681</v>
      </c>
      <c r="B25" s="51">
        <v>196</v>
      </c>
      <c r="C25" s="54" t="s">
        <v>155</v>
      </c>
      <c r="D25" s="53" t="s">
        <v>532</v>
      </c>
      <c r="E25" s="53" t="s">
        <v>138</v>
      </c>
      <c r="F25" s="52"/>
      <c r="G25" s="50">
        <v>505050000</v>
      </c>
      <c r="H25" s="56">
        <v>2021</v>
      </c>
      <c r="I25" s="73" t="s">
        <v>107</v>
      </c>
      <c r="J25" s="58" t="s">
        <v>273</v>
      </c>
      <c r="K25" s="58"/>
      <c r="L25" s="53" t="s">
        <v>531</v>
      </c>
      <c r="M25" s="78"/>
      <c r="N25" s="79"/>
      <c r="O25" s="154"/>
      <c r="P25" s="158" t="s">
        <v>530</v>
      </c>
    </row>
    <row r="26" spans="1:16" ht="227.25" customHeight="1" x14ac:dyDescent="0.3">
      <c r="A26" s="45" t="s">
        <v>342</v>
      </c>
      <c r="B26" s="51">
        <v>197</v>
      </c>
      <c r="C26" s="54" t="s">
        <v>569</v>
      </c>
      <c r="D26" s="53" t="s">
        <v>288</v>
      </c>
      <c r="E26" s="53" t="s">
        <v>222</v>
      </c>
      <c r="F26" s="78"/>
      <c r="G26" s="50">
        <v>121000000</v>
      </c>
      <c r="H26" s="56">
        <v>2022</v>
      </c>
      <c r="I26" s="72" t="s">
        <v>106</v>
      </c>
      <c r="J26" s="58" t="s">
        <v>270</v>
      </c>
      <c r="K26" s="58" t="s">
        <v>416</v>
      </c>
      <c r="L26" s="53" t="s">
        <v>670</v>
      </c>
      <c r="M26" s="78"/>
      <c r="N26" s="79"/>
      <c r="O26" s="154"/>
      <c r="P26" s="158" t="s">
        <v>570</v>
      </c>
    </row>
    <row r="27" spans="1:16" ht="145.5" customHeight="1" x14ac:dyDescent="0.3">
      <c r="A27" s="45" t="s">
        <v>349</v>
      </c>
      <c r="B27" s="51">
        <v>201</v>
      </c>
      <c r="C27" s="55" t="s">
        <v>332</v>
      </c>
      <c r="D27" s="89" t="s">
        <v>289</v>
      </c>
      <c r="E27" s="53" t="s">
        <v>222</v>
      </c>
      <c r="F27" s="52"/>
      <c r="G27" s="70">
        <v>120000000</v>
      </c>
      <c r="H27" s="56">
        <v>2022</v>
      </c>
      <c r="I27" s="47" t="s">
        <v>106</v>
      </c>
      <c r="J27" s="57" t="s">
        <v>274</v>
      </c>
      <c r="K27" s="57" t="s">
        <v>413</v>
      </c>
      <c r="L27" s="53" t="s">
        <v>297</v>
      </c>
      <c r="M27" s="78"/>
      <c r="N27" s="79"/>
      <c r="O27" s="154"/>
      <c r="P27" s="158" t="s">
        <v>736</v>
      </c>
    </row>
    <row r="28" spans="1:16" ht="348" customHeight="1" x14ac:dyDescent="0.3">
      <c r="A28" s="45" t="s">
        <v>349</v>
      </c>
      <c r="B28" s="51">
        <v>203</v>
      </c>
      <c r="C28" s="55" t="s">
        <v>333</v>
      </c>
      <c r="D28" s="89" t="s">
        <v>295</v>
      </c>
      <c r="E28" s="53" t="s">
        <v>222</v>
      </c>
      <c r="F28" s="52"/>
      <c r="G28" s="70">
        <v>200000000</v>
      </c>
      <c r="H28" s="56">
        <v>2022</v>
      </c>
      <c r="I28" s="47" t="s">
        <v>106</v>
      </c>
      <c r="J28" s="57" t="s">
        <v>274</v>
      </c>
      <c r="K28" s="57" t="s">
        <v>413</v>
      </c>
      <c r="L28" s="53" t="s">
        <v>296</v>
      </c>
      <c r="M28" s="78"/>
      <c r="N28" s="79"/>
      <c r="O28" s="154"/>
      <c r="P28" s="158" t="s">
        <v>737</v>
      </c>
    </row>
    <row r="29" spans="1:16" ht="197.25" customHeight="1" x14ac:dyDescent="0.3">
      <c r="A29" s="45" t="s">
        <v>349</v>
      </c>
      <c r="B29" s="51">
        <v>205</v>
      </c>
      <c r="C29" s="55" t="s">
        <v>224</v>
      </c>
      <c r="D29" s="89" t="s">
        <v>410</v>
      </c>
      <c r="E29" s="53" t="s">
        <v>222</v>
      </c>
      <c r="F29" s="52"/>
      <c r="G29" s="70">
        <v>100000000</v>
      </c>
      <c r="H29" s="56">
        <v>2022</v>
      </c>
      <c r="I29" s="47" t="s">
        <v>106</v>
      </c>
      <c r="J29" s="57" t="s">
        <v>274</v>
      </c>
      <c r="K29" s="57" t="s">
        <v>413</v>
      </c>
      <c r="L29" s="53" t="s">
        <v>223</v>
      </c>
      <c r="M29" s="78"/>
      <c r="N29" s="79"/>
      <c r="O29" s="154"/>
      <c r="P29" s="158" t="s">
        <v>421</v>
      </c>
    </row>
    <row r="30" spans="1:16" ht="114.75" customHeight="1" x14ac:dyDescent="0.3">
      <c r="A30" s="45" t="s">
        <v>349</v>
      </c>
      <c r="B30" s="51">
        <v>206</v>
      </c>
      <c r="C30" s="55" t="s">
        <v>156</v>
      </c>
      <c r="D30" s="89" t="s">
        <v>328</v>
      </c>
      <c r="E30" s="53" t="s">
        <v>138</v>
      </c>
      <c r="F30" s="52"/>
      <c r="G30" s="70">
        <v>80000000</v>
      </c>
      <c r="H30" s="56">
        <v>2022</v>
      </c>
      <c r="I30" s="47" t="s">
        <v>106</v>
      </c>
      <c r="J30" s="57" t="s">
        <v>274</v>
      </c>
      <c r="K30" s="57" t="s">
        <v>413</v>
      </c>
      <c r="L30" s="53" t="s">
        <v>329</v>
      </c>
      <c r="M30" s="78"/>
      <c r="N30" s="79"/>
      <c r="O30" s="154"/>
      <c r="P30" s="158" t="s">
        <v>738</v>
      </c>
    </row>
    <row r="31" spans="1:16" ht="122.25" customHeight="1" x14ac:dyDescent="0.3">
      <c r="A31" s="90" t="s">
        <v>346</v>
      </c>
      <c r="B31" s="138">
        <v>221</v>
      </c>
      <c r="C31" s="153" t="s">
        <v>610</v>
      </c>
      <c r="D31" s="80" t="s">
        <v>612</v>
      </c>
      <c r="E31" s="80" t="s">
        <v>132</v>
      </c>
      <c r="F31" s="81"/>
      <c r="G31" s="82">
        <v>5000000</v>
      </c>
      <c r="H31" s="83">
        <v>2022</v>
      </c>
      <c r="I31" s="84" t="s">
        <v>107</v>
      </c>
      <c r="J31" s="137" t="s">
        <v>275</v>
      </c>
      <c r="K31" s="137"/>
      <c r="L31" s="80" t="s">
        <v>212</v>
      </c>
      <c r="M31" s="81"/>
      <c r="N31" s="79"/>
      <c r="O31" s="154"/>
      <c r="P31" s="158" t="s">
        <v>611</v>
      </c>
    </row>
    <row r="32" spans="1:16" ht="149.25" customHeight="1" x14ac:dyDescent="0.3">
      <c r="A32" s="45" t="s">
        <v>345</v>
      </c>
      <c r="B32" s="51">
        <v>226</v>
      </c>
      <c r="C32" s="54" t="s">
        <v>331</v>
      </c>
      <c r="D32" s="53" t="s">
        <v>357</v>
      </c>
      <c r="E32" s="53" t="s">
        <v>133</v>
      </c>
      <c r="F32" s="52"/>
      <c r="G32" s="50">
        <v>2500000</v>
      </c>
      <c r="H32" s="56">
        <v>2022</v>
      </c>
      <c r="I32" s="72" t="s">
        <v>106</v>
      </c>
      <c r="J32" s="58" t="s">
        <v>270</v>
      </c>
      <c r="K32" s="58" t="s">
        <v>416</v>
      </c>
      <c r="L32" s="53" t="s">
        <v>739</v>
      </c>
      <c r="M32" s="78"/>
      <c r="N32" s="79"/>
      <c r="O32" s="154"/>
      <c r="P32" s="158" t="s">
        <v>685</v>
      </c>
    </row>
    <row r="33" spans="1:16" ht="187.5" customHeight="1" x14ac:dyDescent="0.3">
      <c r="A33" s="45" t="s">
        <v>347</v>
      </c>
      <c r="B33" s="51">
        <v>231</v>
      </c>
      <c r="C33" s="53" t="s">
        <v>193</v>
      </c>
      <c r="D33" s="53" t="s">
        <v>276</v>
      </c>
      <c r="E33" s="53" t="s">
        <v>157</v>
      </c>
      <c r="F33" s="52"/>
      <c r="G33" s="50">
        <v>42000000</v>
      </c>
      <c r="H33" s="56">
        <v>2021</v>
      </c>
      <c r="I33" s="73" t="s">
        <v>355</v>
      </c>
      <c r="J33" s="58" t="s">
        <v>268</v>
      </c>
      <c r="K33" s="58" t="s">
        <v>415</v>
      </c>
      <c r="L33" s="53" t="s">
        <v>543</v>
      </c>
      <c r="M33" s="78"/>
      <c r="N33" s="79"/>
      <c r="O33" s="154"/>
      <c r="P33" s="158" t="s">
        <v>688</v>
      </c>
    </row>
    <row r="34" spans="1:16" ht="362.25" customHeight="1" x14ac:dyDescent="0.3">
      <c r="A34" s="45" t="s">
        <v>347</v>
      </c>
      <c r="B34" s="102">
        <v>233</v>
      </c>
      <c r="C34" s="114" t="s">
        <v>194</v>
      </c>
      <c r="D34" s="114" t="s">
        <v>772</v>
      </c>
      <c r="E34" s="53" t="s">
        <v>157</v>
      </c>
      <c r="F34" s="103"/>
      <c r="G34" s="111">
        <v>57000000</v>
      </c>
      <c r="H34" s="113">
        <v>2021</v>
      </c>
      <c r="I34" s="72" t="s">
        <v>571</v>
      </c>
      <c r="J34" s="119" t="s">
        <v>572</v>
      </c>
      <c r="K34" s="119"/>
      <c r="L34" s="114" t="s">
        <v>544</v>
      </c>
      <c r="M34" s="107"/>
      <c r="N34" s="108"/>
      <c r="O34" s="155"/>
      <c r="P34" s="158" t="s">
        <v>750</v>
      </c>
    </row>
    <row r="35" spans="1:16" ht="168" customHeight="1" x14ac:dyDescent="0.3">
      <c r="A35" s="45" t="s">
        <v>348</v>
      </c>
      <c r="B35" s="102">
        <v>235</v>
      </c>
      <c r="C35" s="114" t="s">
        <v>196</v>
      </c>
      <c r="D35" s="114" t="s">
        <v>208</v>
      </c>
      <c r="E35" s="53" t="s">
        <v>157</v>
      </c>
      <c r="F35" s="103"/>
      <c r="G35" s="111">
        <v>145000000</v>
      </c>
      <c r="H35" s="113">
        <v>2021</v>
      </c>
      <c r="I35" s="72" t="s">
        <v>106</v>
      </c>
      <c r="J35" s="119" t="s">
        <v>274</v>
      </c>
      <c r="K35" s="119" t="s">
        <v>418</v>
      </c>
      <c r="L35" s="114" t="s">
        <v>545</v>
      </c>
      <c r="M35" s="107"/>
      <c r="N35" s="108"/>
      <c r="O35" s="155"/>
      <c r="P35" s="158" t="s">
        <v>740</v>
      </c>
    </row>
    <row r="36" spans="1:16" ht="160.5" customHeight="1" x14ac:dyDescent="0.3">
      <c r="A36" s="45" t="s">
        <v>348</v>
      </c>
      <c r="B36" s="51">
        <v>239</v>
      </c>
      <c r="C36" s="53" t="s">
        <v>197</v>
      </c>
      <c r="D36" s="53" t="s">
        <v>198</v>
      </c>
      <c r="E36" s="53" t="s">
        <v>157</v>
      </c>
      <c r="F36" s="52"/>
      <c r="G36" s="50">
        <v>31000000</v>
      </c>
      <c r="H36" s="56">
        <v>2021</v>
      </c>
      <c r="I36" s="72" t="s">
        <v>106</v>
      </c>
      <c r="J36" s="58" t="s">
        <v>274</v>
      </c>
      <c r="K36" s="58" t="s">
        <v>419</v>
      </c>
      <c r="L36" s="53" t="s">
        <v>546</v>
      </c>
      <c r="M36" s="78"/>
      <c r="N36" s="79"/>
      <c r="O36" s="154"/>
      <c r="P36" s="158" t="s">
        <v>689</v>
      </c>
    </row>
    <row r="37" spans="1:16" ht="265.5" customHeight="1" x14ac:dyDescent="0.3">
      <c r="A37" s="45" t="s">
        <v>348</v>
      </c>
      <c r="B37" s="51">
        <v>242</v>
      </c>
      <c r="C37" s="53" t="s">
        <v>199</v>
      </c>
      <c r="D37" s="53" t="s">
        <v>148</v>
      </c>
      <c r="E37" s="53" t="s">
        <v>157</v>
      </c>
      <c r="F37" s="52"/>
      <c r="G37" s="50">
        <v>24000000</v>
      </c>
      <c r="H37" s="56">
        <v>2021</v>
      </c>
      <c r="I37" s="72" t="s">
        <v>106</v>
      </c>
      <c r="J37" s="58" t="s">
        <v>274</v>
      </c>
      <c r="K37" s="58" t="s">
        <v>419</v>
      </c>
      <c r="L37" s="53" t="s">
        <v>547</v>
      </c>
      <c r="M37" s="78"/>
      <c r="N37" s="79"/>
      <c r="O37" s="154"/>
      <c r="P37" s="158" t="s">
        <v>689</v>
      </c>
    </row>
    <row r="38" spans="1:16" ht="117.75" customHeight="1" x14ac:dyDescent="0.3">
      <c r="A38" s="45" t="s">
        <v>681</v>
      </c>
      <c r="B38" s="51">
        <v>243</v>
      </c>
      <c r="C38" s="53" t="s">
        <v>203</v>
      </c>
      <c r="D38" s="53" t="s">
        <v>691</v>
      </c>
      <c r="E38" s="53" t="s">
        <v>157</v>
      </c>
      <c r="F38" s="52"/>
      <c r="G38" s="50">
        <v>24500000</v>
      </c>
      <c r="H38" s="56">
        <v>2021</v>
      </c>
      <c r="I38" s="84" t="s">
        <v>107</v>
      </c>
      <c r="J38" s="58" t="s">
        <v>273</v>
      </c>
      <c r="K38" s="58"/>
      <c r="L38" s="53" t="s">
        <v>548</v>
      </c>
      <c r="M38" s="78"/>
      <c r="N38" s="79"/>
      <c r="O38" s="154"/>
      <c r="P38" s="158" t="s">
        <v>690</v>
      </c>
    </row>
    <row r="39" spans="1:16" ht="208.5" customHeight="1" x14ac:dyDescent="0.3">
      <c r="A39" s="45" t="s">
        <v>344</v>
      </c>
      <c r="B39" s="102">
        <v>250</v>
      </c>
      <c r="C39" s="114" t="s">
        <v>225</v>
      </c>
      <c r="D39" s="114" t="s">
        <v>672</v>
      </c>
      <c r="E39" s="106" t="s">
        <v>290</v>
      </c>
      <c r="F39" s="103"/>
      <c r="G39" s="111">
        <v>25000000</v>
      </c>
      <c r="H39" s="113">
        <v>2021</v>
      </c>
      <c r="I39" s="71" t="s">
        <v>106</v>
      </c>
      <c r="J39" s="119" t="s">
        <v>270</v>
      </c>
      <c r="K39" s="119" t="s">
        <v>424</v>
      </c>
      <c r="L39" s="120" t="s">
        <v>673</v>
      </c>
      <c r="M39" s="107"/>
      <c r="N39" s="108"/>
      <c r="O39" s="155"/>
      <c r="P39" s="158" t="s">
        <v>650</v>
      </c>
    </row>
    <row r="40" spans="1:16" ht="216" customHeight="1" x14ac:dyDescent="0.3">
      <c r="A40" s="45" t="s">
        <v>681</v>
      </c>
      <c r="B40" s="51">
        <v>260</v>
      </c>
      <c r="C40" s="53" t="s">
        <v>644</v>
      </c>
      <c r="D40" s="53" t="s">
        <v>643</v>
      </c>
      <c r="E40" s="53" t="s">
        <v>149</v>
      </c>
      <c r="F40" s="147"/>
      <c r="G40" s="50">
        <v>50000000</v>
      </c>
      <c r="H40" s="56">
        <v>2023</v>
      </c>
      <c r="I40" s="84" t="s">
        <v>107</v>
      </c>
      <c r="J40" s="58" t="s">
        <v>273</v>
      </c>
      <c r="K40" s="58"/>
      <c r="L40" s="53" t="s">
        <v>645</v>
      </c>
      <c r="M40" s="78"/>
      <c r="N40" s="79"/>
      <c r="O40" s="154"/>
      <c r="P40" s="158" t="s">
        <v>642</v>
      </c>
    </row>
    <row r="41" spans="1:16" ht="194.25" customHeight="1" x14ac:dyDescent="0.3">
      <c r="A41" s="45" t="s">
        <v>349</v>
      </c>
      <c r="B41" s="51">
        <v>261</v>
      </c>
      <c r="C41" s="53" t="s">
        <v>628</v>
      </c>
      <c r="D41" s="53" t="s">
        <v>627</v>
      </c>
      <c r="E41" s="53" t="s">
        <v>149</v>
      </c>
      <c r="F41" s="52"/>
      <c r="G41" s="50">
        <v>17000000</v>
      </c>
      <c r="H41" s="56">
        <v>2022</v>
      </c>
      <c r="I41" s="73" t="s">
        <v>106</v>
      </c>
      <c r="J41" s="58" t="s">
        <v>274</v>
      </c>
      <c r="K41" s="58" t="s">
        <v>413</v>
      </c>
      <c r="L41" s="53" t="s">
        <v>277</v>
      </c>
      <c r="M41" s="78"/>
      <c r="N41" s="79"/>
      <c r="O41" s="154"/>
      <c r="P41" s="158" t="s">
        <v>741</v>
      </c>
    </row>
    <row r="42" spans="1:16" ht="244.5" customHeight="1" x14ac:dyDescent="0.3">
      <c r="A42" s="45" t="s">
        <v>681</v>
      </c>
      <c r="B42" s="51">
        <v>263</v>
      </c>
      <c r="C42" s="53" t="s">
        <v>630</v>
      </c>
      <c r="D42" s="53" t="s">
        <v>631</v>
      </c>
      <c r="E42" s="53" t="s">
        <v>149</v>
      </c>
      <c r="F42" s="52"/>
      <c r="G42" s="50">
        <v>30800000</v>
      </c>
      <c r="H42" s="56">
        <v>2022</v>
      </c>
      <c r="I42" s="84" t="s">
        <v>107</v>
      </c>
      <c r="J42" s="58" t="s">
        <v>273</v>
      </c>
      <c r="K42" s="58"/>
      <c r="L42" s="53" t="s">
        <v>431</v>
      </c>
      <c r="M42" s="78"/>
      <c r="N42" s="79"/>
      <c r="O42" s="154"/>
      <c r="P42" s="158" t="s">
        <v>629</v>
      </c>
    </row>
    <row r="43" spans="1:16" ht="150.75" customHeight="1" x14ac:dyDescent="0.3">
      <c r="A43" s="45" t="s">
        <v>345</v>
      </c>
      <c r="B43" s="51">
        <v>265</v>
      </c>
      <c r="C43" s="53" t="s">
        <v>150</v>
      </c>
      <c r="D43" s="53" t="s">
        <v>633</v>
      </c>
      <c r="E43" s="53" t="s">
        <v>149</v>
      </c>
      <c r="F43" s="52"/>
      <c r="G43" s="50">
        <v>12000000</v>
      </c>
      <c r="H43" s="56">
        <v>2020</v>
      </c>
      <c r="I43" s="73" t="s">
        <v>106</v>
      </c>
      <c r="J43" s="58" t="s">
        <v>270</v>
      </c>
      <c r="K43" s="58" t="s">
        <v>417</v>
      </c>
      <c r="L43" s="53" t="s">
        <v>218</v>
      </c>
      <c r="M43" s="97"/>
      <c r="N43" s="79"/>
      <c r="O43" s="154"/>
      <c r="P43" s="158" t="s">
        <v>632</v>
      </c>
    </row>
    <row r="44" spans="1:16" ht="99.75" customHeight="1" x14ac:dyDescent="0.3">
      <c r="A44" s="45" t="s">
        <v>340</v>
      </c>
      <c r="B44" s="51">
        <v>266</v>
      </c>
      <c r="C44" s="80" t="s">
        <v>151</v>
      </c>
      <c r="D44" s="80" t="s">
        <v>368</v>
      </c>
      <c r="E44" s="80" t="s">
        <v>153</v>
      </c>
      <c r="F44" s="91"/>
      <c r="G44" s="82">
        <v>15000000</v>
      </c>
      <c r="H44" s="83">
        <v>2023</v>
      </c>
      <c r="I44" s="71" t="s">
        <v>106</v>
      </c>
      <c r="J44" s="59" t="s">
        <v>269</v>
      </c>
      <c r="K44" s="59" t="s">
        <v>414</v>
      </c>
      <c r="L44" s="53" t="s">
        <v>124</v>
      </c>
      <c r="M44" s="96"/>
      <c r="N44" s="79"/>
      <c r="O44" s="154"/>
      <c r="P44" s="158" t="s">
        <v>742</v>
      </c>
    </row>
    <row r="45" spans="1:16" ht="214.5" customHeight="1" x14ac:dyDescent="0.3">
      <c r="A45" s="45" t="s">
        <v>340</v>
      </c>
      <c r="B45" s="102">
        <v>267</v>
      </c>
      <c r="C45" s="114" t="s">
        <v>423</v>
      </c>
      <c r="D45" s="114" t="s">
        <v>667</v>
      </c>
      <c r="E45" s="114" t="s">
        <v>153</v>
      </c>
      <c r="F45" s="107"/>
      <c r="G45" s="111">
        <v>22500000</v>
      </c>
      <c r="H45" s="113">
        <v>2024</v>
      </c>
      <c r="I45" s="122" t="s">
        <v>125</v>
      </c>
      <c r="J45" s="119" t="s">
        <v>272</v>
      </c>
      <c r="K45" s="59"/>
      <c r="L45" s="114" t="s">
        <v>124</v>
      </c>
      <c r="M45" s="123"/>
      <c r="N45" s="108"/>
      <c r="O45" s="155"/>
      <c r="P45" s="158" t="s">
        <v>743</v>
      </c>
    </row>
    <row r="46" spans="1:16" ht="265.5" customHeight="1" x14ac:dyDescent="0.3">
      <c r="A46" s="45" t="s">
        <v>345</v>
      </c>
      <c r="B46" s="102">
        <v>270</v>
      </c>
      <c r="C46" s="114" t="s">
        <v>466</v>
      </c>
      <c r="D46" s="114" t="s">
        <v>369</v>
      </c>
      <c r="E46" s="114" t="s">
        <v>158</v>
      </c>
      <c r="F46" s="103"/>
      <c r="G46" s="111">
        <v>27000000</v>
      </c>
      <c r="H46" s="113">
        <v>2022</v>
      </c>
      <c r="I46" s="72" t="s">
        <v>106</v>
      </c>
      <c r="J46" s="119" t="s">
        <v>270</v>
      </c>
      <c r="K46" s="119" t="s">
        <v>416</v>
      </c>
      <c r="L46" s="114" t="s">
        <v>460</v>
      </c>
      <c r="M46" s="121"/>
      <c r="N46" s="108"/>
      <c r="O46" s="155"/>
      <c r="P46" s="158" t="s">
        <v>463</v>
      </c>
    </row>
    <row r="47" spans="1:16" ht="87.75" customHeight="1" x14ac:dyDescent="0.3">
      <c r="A47" s="45" t="s">
        <v>340</v>
      </c>
      <c r="B47" s="51">
        <v>271</v>
      </c>
      <c r="C47" s="53" t="s">
        <v>159</v>
      </c>
      <c r="D47" s="53" t="s">
        <v>160</v>
      </c>
      <c r="E47" s="53" t="s">
        <v>161</v>
      </c>
      <c r="F47" s="52"/>
      <c r="G47" s="50">
        <v>7000000</v>
      </c>
      <c r="H47" s="56">
        <v>2021</v>
      </c>
      <c r="I47" s="71" t="s">
        <v>106</v>
      </c>
      <c r="J47" s="57" t="s">
        <v>269</v>
      </c>
      <c r="K47" s="57" t="s">
        <v>414</v>
      </c>
      <c r="L47" s="53" t="s">
        <v>646</v>
      </c>
      <c r="M47" s="97"/>
      <c r="N47" s="79"/>
      <c r="O47" s="154"/>
      <c r="P47" s="158" t="s">
        <v>744</v>
      </c>
    </row>
    <row r="48" spans="1:16" ht="312.75" customHeight="1" x14ac:dyDescent="0.3">
      <c r="A48" s="45" t="s">
        <v>340</v>
      </c>
      <c r="B48" s="51">
        <v>272</v>
      </c>
      <c r="C48" s="53" t="s">
        <v>162</v>
      </c>
      <c r="D48" s="53" t="s">
        <v>358</v>
      </c>
      <c r="E48" s="53" t="s">
        <v>163</v>
      </c>
      <c r="F48" s="52"/>
      <c r="G48" s="50">
        <v>28000000</v>
      </c>
      <c r="H48" s="56">
        <v>2022</v>
      </c>
      <c r="I48" s="71" t="s">
        <v>106</v>
      </c>
      <c r="J48" s="57" t="s">
        <v>269</v>
      </c>
      <c r="K48" s="57" t="s">
        <v>414</v>
      </c>
      <c r="L48" s="53" t="s">
        <v>164</v>
      </c>
      <c r="M48" s="97"/>
      <c r="N48" s="79"/>
      <c r="O48" s="154"/>
      <c r="P48" s="158" t="s">
        <v>745</v>
      </c>
    </row>
    <row r="49" spans="1:16" ht="178.5" customHeight="1" x14ac:dyDescent="0.3">
      <c r="A49" s="45" t="s">
        <v>341</v>
      </c>
      <c r="B49" s="102">
        <v>275</v>
      </c>
      <c r="C49" s="114" t="s">
        <v>473</v>
      </c>
      <c r="D49" s="114" t="s">
        <v>474</v>
      </c>
      <c r="E49" s="114" t="s">
        <v>165</v>
      </c>
      <c r="F49" s="103"/>
      <c r="G49" s="111">
        <v>7000000</v>
      </c>
      <c r="H49" s="113">
        <v>2022</v>
      </c>
      <c r="I49" s="72" t="s">
        <v>106</v>
      </c>
      <c r="J49" s="119" t="s">
        <v>272</v>
      </c>
      <c r="K49" s="119"/>
      <c r="L49" s="114" t="s">
        <v>549</v>
      </c>
      <c r="M49" s="121"/>
      <c r="N49" s="108"/>
      <c r="O49" s="155"/>
      <c r="P49" s="158" t="s">
        <v>475</v>
      </c>
    </row>
    <row r="50" spans="1:16" ht="216.75" customHeight="1" x14ac:dyDescent="0.3">
      <c r="A50" s="45" t="s">
        <v>337</v>
      </c>
      <c r="B50" s="102">
        <v>276</v>
      </c>
      <c r="C50" s="114" t="s">
        <v>330</v>
      </c>
      <c r="D50" s="114" t="s">
        <v>478</v>
      </c>
      <c r="E50" s="114" t="s">
        <v>165</v>
      </c>
      <c r="F50" s="103"/>
      <c r="G50" s="111">
        <v>20000000</v>
      </c>
      <c r="H50" s="113">
        <v>2023</v>
      </c>
      <c r="I50" s="110" t="s">
        <v>106</v>
      </c>
      <c r="J50" s="119" t="s">
        <v>271</v>
      </c>
      <c r="K50" s="119" t="s">
        <v>420</v>
      </c>
      <c r="L50" s="114" t="s">
        <v>550</v>
      </c>
      <c r="M50" s="121"/>
      <c r="N50" s="108"/>
      <c r="O50" s="155"/>
      <c r="P50" s="158" t="s">
        <v>476</v>
      </c>
    </row>
    <row r="51" spans="1:16" ht="175.5" customHeight="1" x14ac:dyDescent="0.3">
      <c r="A51" s="45" t="s">
        <v>338</v>
      </c>
      <c r="B51" s="102">
        <v>277</v>
      </c>
      <c r="C51" s="114" t="s">
        <v>167</v>
      </c>
      <c r="D51" s="114" t="s">
        <v>479</v>
      </c>
      <c r="E51" s="114" t="s">
        <v>165</v>
      </c>
      <c r="F51" s="103"/>
      <c r="G51" s="111">
        <v>20000000</v>
      </c>
      <c r="H51" s="113">
        <v>2024</v>
      </c>
      <c r="I51" s="110" t="s">
        <v>106</v>
      </c>
      <c r="J51" s="119" t="s">
        <v>271</v>
      </c>
      <c r="K51" s="119" t="s">
        <v>420</v>
      </c>
      <c r="L51" s="114" t="s">
        <v>432</v>
      </c>
      <c r="M51" s="121"/>
      <c r="N51" s="108"/>
      <c r="O51" s="155"/>
      <c r="P51" s="158" t="s">
        <v>746</v>
      </c>
    </row>
    <row r="52" spans="1:16" ht="213.75" customHeight="1" x14ac:dyDescent="0.3">
      <c r="A52" s="45" t="s">
        <v>350</v>
      </c>
      <c r="B52" s="102">
        <v>281</v>
      </c>
      <c r="C52" s="114" t="s">
        <v>477</v>
      </c>
      <c r="D52" s="114" t="s">
        <v>497</v>
      </c>
      <c r="E52" s="114" t="s">
        <v>165</v>
      </c>
      <c r="F52" s="103"/>
      <c r="G52" s="111">
        <v>5000000</v>
      </c>
      <c r="H52" s="113">
        <v>2022</v>
      </c>
      <c r="I52" s="71" t="s">
        <v>106</v>
      </c>
      <c r="J52" s="105" t="s">
        <v>274</v>
      </c>
      <c r="K52" s="105" t="s">
        <v>412</v>
      </c>
      <c r="L52" s="114" t="s">
        <v>168</v>
      </c>
      <c r="M52" s="121"/>
      <c r="N52" s="108"/>
      <c r="O52" s="155"/>
      <c r="P52" s="158" t="s">
        <v>747</v>
      </c>
    </row>
    <row r="53" spans="1:16" ht="255" customHeight="1" x14ac:dyDescent="0.3">
      <c r="A53" s="45" t="s">
        <v>345</v>
      </c>
      <c r="B53" s="102">
        <v>284</v>
      </c>
      <c r="C53" s="114" t="s">
        <v>169</v>
      </c>
      <c r="D53" s="114" t="s">
        <v>551</v>
      </c>
      <c r="E53" s="114" t="s">
        <v>165</v>
      </c>
      <c r="F53" s="103"/>
      <c r="G53" s="111">
        <v>12000000</v>
      </c>
      <c r="H53" s="113">
        <v>2022</v>
      </c>
      <c r="I53" s="72" t="s">
        <v>106</v>
      </c>
      <c r="J53" s="119" t="s">
        <v>270</v>
      </c>
      <c r="K53" s="119" t="s">
        <v>416</v>
      </c>
      <c r="L53" s="114" t="s">
        <v>168</v>
      </c>
      <c r="M53" s="121"/>
      <c r="N53" s="108"/>
      <c r="O53" s="155"/>
      <c r="P53" s="158" t="s">
        <v>485</v>
      </c>
    </row>
    <row r="54" spans="1:16" ht="177" customHeight="1" x14ac:dyDescent="0.3">
      <c r="A54" s="45" t="s">
        <v>345</v>
      </c>
      <c r="B54" s="102">
        <v>285</v>
      </c>
      <c r="C54" s="114" t="s">
        <v>480</v>
      </c>
      <c r="D54" s="114" t="s">
        <v>481</v>
      </c>
      <c r="E54" s="114" t="s">
        <v>165</v>
      </c>
      <c r="F54" s="103"/>
      <c r="G54" s="111">
        <v>2500000</v>
      </c>
      <c r="H54" s="113">
        <v>2022</v>
      </c>
      <c r="I54" s="72" t="s">
        <v>106</v>
      </c>
      <c r="J54" s="119" t="s">
        <v>270</v>
      </c>
      <c r="K54" s="119" t="s">
        <v>416</v>
      </c>
      <c r="L54" s="114" t="s">
        <v>170</v>
      </c>
      <c r="M54" s="121"/>
      <c r="N54" s="108"/>
      <c r="O54" s="155"/>
      <c r="P54" s="158" t="s">
        <v>482</v>
      </c>
    </row>
    <row r="55" spans="1:16" ht="126.75" customHeight="1" x14ac:dyDescent="0.3">
      <c r="A55" s="45" t="s">
        <v>681</v>
      </c>
      <c r="B55" s="102">
        <v>286</v>
      </c>
      <c r="C55" s="114" t="s">
        <v>171</v>
      </c>
      <c r="D55" s="114" t="s">
        <v>483</v>
      </c>
      <c r="E55" s="114" t="s">
        <v>165</v>
      </c>
      <c r="F55" s="103"/>
      <c r="G55" s="111">
        <v>10200000</v>
      </c>
      <c r="H55" s="113">
        <v>2024</v>
      </c>
      <c r="I55" s="104" t="s">
        <v>107</v>
      </c>
      <c r="J55" s="119" t="s">
        <v>273</v>
      </c>
      <c r="K55" s="131"/>
      <c r="L55" s="114" t="s">
        <v>172</v>
      </c>
      <c r="M55" s="121"/>
      <c r="N55" s="108"/>
      <c r="O55" s="155"/>
      <c r="P55" s="158" t="s">
        <v>484</v>
      </c>
    </row>
    <row r="56" spans="1:16" ht="205.5" customHeight="1" x14ac:dyDescent="0.3">
      <c r="A56" s="45" t="s">
        <v>680</v>
      </c>
      <c r="B56" s="102">
        <v>290</v>
      </c>
      <c r="C56" s="114" t="s">
        <v>173</v>
      </c>
      <c r="D56" s="114" t="s">
        <v>174</v>
      </c>
      <c r="E56" s="114" t="s">
        <v>165</v>
      </c>
      <c r="F56" s="103"/>
      <c r="G56" s="111">
        <v>15000000</v>
      </c>
      <c r="H56" s="113">
        <v>2023</v>
      </c>
      <c r="I56" s="110" t="s">
        <v>426</v>
      </c>
      <c r="J56" s="119" t="s">
        <v>651</v>
      </c>
      <c r="K56" s="119"/>
      <c r="L56" s="114" t="s">
        <v>175</v>
      </c>
      <c r="M56" s="121"/>
      <c r="N56" s="108"/>
      <c r="O56" s="155"/>
      <c r="P56" s="158" t="s">
        <v>748</v>
      </c>
    </row>
    <row r="57" spans="1:16" ht="133.5" customHeight="1" x14ac:dyDescent="0.3">
      <c r="A57" s="45" t="s">
        <v>346</v>
      </c>
      <c r="B57" s="102">
        <v>291</v>
      </c>
      <c r="C57" s="114" t="s">
        <v>176</v>
      </c>
      <c r="D57" s="114" t="s">
        <v>552</v>
      </c>
      <c r="E57" s="114" t="s">
        <v>165</v>
      </c>
      <c r="F57" s="103"/>
      <c r="G57" s="111">
        <v>18000000</v>
      </c>
      <c r="H57" s="113">
        <v>2023</v>
      </c>
      <c r="I57" s="110" t="s">
        <v>107</v>
      </c>
      <c r="J57" s="119" t="s">
        <v>275</v>
      </c>
      <c r="K57" s="131"/>
      <c r="L57" s="114" t="s">
        <v>166</v>
      </c>
      <c r="M57" s="121"/>
      <c r="N57" s="108"/>
      <c r="O57" s="155"/>
      <c r="P57" s="158" t="s">
        <v>486</v>
      </c>
    </row>
    <row r="58" spans="1:16" ht="288" customHeight="1" x14ac:dyDescent="0.3">
      <c r="A58" s="45" t="s">
        <v>345</v>
      </c>
      <c r="B58" s="102">
        <v>295</v>
      </c>
      <c r="C58" s="114" t="s">
        <v>178</v>
      </c>
      <c r="D58" s="114" t="s">
        <v>487</v>
      </c>
      <c r="E58" s="114" t="s">
        <v>165</v>
      </c>
      <c r="F58" s="103"/>
      <c r="G58" s="111">
        <v>10000000</v>
      </c>
      <c r="H58" s="113">
        <v>2022</v>
      </c>
      <c r="I58" s="72" t="s">
        <v>106</v>
      </c>
      <c r="J58" s="119" t="s">
        <v>270</v>
      </c>
      <c r="K58" s="119" t="s">
        <v>416</v>
      </c>
      <c r="L58" s="114" t="s">
        <v>179</v>
      </c>
      <c r="M58" s="121"/>
      <c r="N58" s="108"/>
      <c r="O58" s="155"/>
      <c r="P58" s="158" t="s">
        <v>488</v>
      </c>
    </row>
    <row r="59" spans="1:16" ht="190.5" customHeight="1" x14ac:dyDescent="0.3">
      <c r="A59" s="45" t="s">
        <v>345</v>
      </c>
      <c r="B59" s="102">
        <v>297</v>
      </c>
      <c r="C59" s="114" t="s">
        <v>180</v>
      </c>
      <c r="D59" s="114" t="s">
        <v>553</v>
      </c>
      <c r="E59" s="114" t="s">
        <v>165</v>
      </c>
      <c r="F59" s="103"/>
      <c r="G59" s="111">
        <v>10000000</v>
      </c>
      <c r="H59" s="113">
        <v>2023</v>
      </c>
      <c r="I59" s="72" t="s">
        <v>106</v>
      </c>
      <c r="J59" s="119" t="s">
        <v>270</v>
      </c>
      <c r="K59" s="119" t="s">
        <v>416</v>
      </c>
      <c r="L59" s="114" t="s">
        <v>179</v>
      </c>
      <c r="M59" s="121"/>
      <c r="N59" s="108"/>
      <c r="O59" s="155"/>
      <c r="P59" s="158" t="s">
        <v>489</v>
      </c>
    </row>
    <row r="60" spans="1:16" ht="232.5" customHeight="1" x14ac:dyDescent="0.3">
      <c r="A60" s="45" t="s">
        <v>341</v>
      </c>
      <c r="B60" s="102">
        <v>298</v>
      </c>
      <c r="C60" s="114" t="s">
        <v>181</v>
      </c>
      <c r="D60" s="114" t="s">
        <v>490</v>
      </c>
      <c r="E60" s="114" t="s">
        <v>165</v>
      </c>
      <c r="F60" s="103"/>
      <c r="G60" s="111">
        <v>7000000</v>
      </c>
      <c r="H60" s="113">
        <v>2022</v>
      </c>
      <c r="I60" s="72" t="s">
        <v>106</v>
      </c>
      <c r="J60" s="119" t="s">
        <v>272</v>
      </c>
      <c r="K60" s="119"/>
      <c r="L60" s="114" t="s">
        <v>433</v>
      </c>
      <c r="M60" s="121"/>
      <c r="N60" s="108"/>
      <c r="O60" s="155"/>
      <c r="P60" s="158" t="s">
        <v>491</v>
      </c>
    </row>
    <row r="61" spans="1:16" ht="167.25" customHeight="1" x14ac:dyDescent="0.3">
      <c r="A61" s="45" t="s">
        <v>347</v>
      </c>
      <c r="B61" s="102">
        <v>299</v>
      </c>
      <c r="C61" s="114" t="s">
        <v>183</v>
      </c>
      <c r="D61" s="114" t="s">
        <v>207</v>
      </c>
      <c r="E61" s="114" t="s">
        <v>182</v>
      </c>
      <c r="F61" s="103"/>
      <c r="G61" s="111">
        <v>5500000</v>
      </c>
      <c r="H61" s="113">
        <v>2021</v>
      </c>
      <c r="I61" s="72" t="s">
        <v>106</v>
      </c>
      <c r="J61" s="119" t="s">
        <v>274</v>
      </c>
      <c r="K61" s="119" t="s">
        <v>415</v>
      </c>
      <c r="L61" s="114" t="s">
        <v>453</v>
      </c>
      <c r="M61" s="121"/>
      <c r="N61" s="108"/>
      <c r="O61" s="155"/>
      <c r="P61" s="158" t="s">
        <v>751</v>
      </c>
    </row>
    <row r="62" spans="1:16" ht="361.5" customHeight="1" x14ac:dyDescent="0.3">
      <c r="A62" s="45" t="s">
        <v>345</v>
      </c>
      <c r="B62" s="51">
        <v>304</v>
      </c>
      <c r="C62" s="53" t="s">
        <v>186</v>
      </c>
      <c r="D62" s="53" t="s">
        <v>422</v>
      </c>
      <c r="E62" s="53" t="s">
        <v>110</v>
      </c>
      <c r="F62" s="52"/>
      <c r="G62" s="50">
        <v>30000000</v>
      </c>
      <c r="H62" s="56">
        <v>2023</v>
      </c>
      <c r="I62" s="72" t="s">
        <v>106</v>
      </c>
      <c r="J62" s="58" t="s">
        <v>270</v>
      </c>
      <c r="K62" s="58" t="s">
        <v>416</v>
      </c>
      <c r="L62" s="53" t="s">
        <v>359</v>
      </c>
      <c r="M62" s="97"/>
      <c r="N62" s="79"/>
      <c r="O62" s="154"/>
      <c r="P62" s="158" t="s">
        <v>438</v>
      </c>
    </row>
    <row r="63" spans="1:16" ht="183.75" customHeight="1" x14ac:dyDescent="0.3">
      <c r="A63" s="45" t="s">
        <v>342</v>
      </c>
      <c r="B63" s="51">
        <v>305</v>
      </c>
      <c r="C63" s="53" t="s">
        <v>189</v>
      </c>
      <c r="D63" s="53" t="s">
        <v>190</v>
      </c>
      <c r="E63" s="53" t="s">
        <v>110</v>
      </c>
      <c r="F63" s="52"/>
      <c r="G63" s="50">
        <v>50000000</v>
      </c>
      <c r="H63" s="56">
        <v>2021</v>
      </c>
      <c r="I63" s="72" t="s">
        <v>106</v>
      </c>
      <c r="J63" s="58" t="s">
        <v>270</v>
      </c>
      <c r="K63" s="58" t="s">
        <v>417</v>
      </c>
      <c r="L63" s="53" t="s">
        <v>188</v>
      </c>
      <c r="M63" s="97"/>
      <c r="N63" s="79"/>
      <c r="O63" s="154"/>
      <c r="P63" s="158" t="s">
        <v>439</v>
      </c>
    </row>
    <row r="64" spans="1:16" ht="198" customHeight="1" x14ac:dyDescent="0.3">
      <c r="A64" s="45" t="s">
        <v>336</v>
      </c>
      <c r="B64" s="102">
        <v>306</v>
      </c>
      <c r="C64" s="114" t="s">
        <v>184</v>
      </c>
      <c r="D64" s="114" t="s">
        <v>219</v>
      </c>
      <c r="E64" s="114" t="s">
        <v>191</v>
      </c>
      <c r="F64" s="103"/>
      <c r="G64" s="111">
        <v>8000000</v>
      </c>
      <c r="H64" s="113">
        <v>2021</v>
      </c>
      <c r="I64" s="110" t="s">
        <v>782</v>
      </c>
      <c r="J64" s="119" t="s">
        <v>273</v>
      </c>
      <c r="K64" s="124"/>
      <c r="L64" s="114" t="s">
        <v>185</v>
      </c>
      <c r="M64" s="121"/>
      <c r="N64" s="108"/>
      <c r="O64" s="155"/>
      <c r="P64" s="158" t="s">
        <v>434</v>
      </c>
    </row>
    <row r="65" spans="1:16" ht="372" customHeight="1" x14ac:dyDescent="0.3">
      <c r="A65" s="45" t="s">
        <v>680</v>
      </c>
      <c r="B65" s="51">
        <v>313</v>
      </c>
      <c r="C65" s="53" t="s">
        <v>192</v>
      </c>
      <c r="D65" s="53" t="s">
        <v>693</v>
      </c>
      <c r="E65" s="53" t="s">
        <v>138</v>
      </c>
      <c r="F65" s="52"/>
      <c r="G65" s="50">
        <v>40000000</v>
      </c>
      <c r="H65" s="56">
        <v>2021</v>
      </c>
      <c r="I65" s="72" t="s">
        <v>106</v>
      </c>
      <c r="J65" s="58" t="s">
        <v>273</v>
      </c>
      <c r="K65" s="58"/>
      <c r="L65" s="53" t="s">
        <v>735</v>
      </c>
      <c r="M65" s="97"/>
      <c r="N65" s="79"/>
      <c r="O65" s="154"/>
      <c r="P65" s="158" t="s">
        <v>734</v>
      </c>
    </row>
    <row r="66" spans="1:16" ht="375" customHeight="1" x14ac:dyDescent="0.3">
      <c r="A66" s="45" t="s">
        <v>348</v>
      </c>
      <c r="B66" s="51">
        <v>315</v>
      </c>
      <c r="C66" s="53" t="s">
        <v>204</v>
      </c>
      <c r="D66" s="53" t="s">
        <v>692</v>
      </c>
      <c r="E66" s="53" t="s">
        <v>157</v>
      </c>
      <c r="F66" s="52"/>
      <c r="G66" s="50">
        <v>18000000</v>
      </c>
      <c r="H66" s="56">
        <v>2021</v>
      </c>
      <c r="I66" s="72" t="s">
        <v>106</v>
      </c>
      <c r="J66" s="58" t="s">
        <v>274</v>
      </c>
      <c r="K66" s="58" t="s">
        <v>419</v>
      </c>
      <c r="L66" s="53" t="s">
        <v>554</v>
      </c>
      <c r="M66" s="97"/>
      <c r="N66" s="79"/>
      <c r="O66" s="154"/>
      <c r="P66" s="158" t="s">
        <v>752</v>
      </c>
    </row>
    <row r="67" spans="1:16" ht="39.75" customHeight="1" x14ac:dyDescent="0.3">
      <c r="A67" s="45" t="s">
        <v>681</v>
      </c>
      <c r="B67" s="51">
        <v>316</v>
      </c>
      <c r="C67" s="53" t="s">
        <v>206</v>
      </c>
      <c r="D67" s="53" t="s">
        <v>209</v>
      </c>
      <c r="E67" s="53" t="s">
        <v>127</v>
      </c>
      <c r="F67" s="52"/>
      <c r="G67" s="50">
        <v>7000000</v>
      </c>
      <c r="H67" s="56">
        <v>2027</v>
      </c>
      <c r="I67" s="84" t="s">
        <v>107</v>
      </c>
      <c r="J67" s="58" t="s">
        <v>273</v>
      </c>
      <c r="K67" s="58"/>
      <c r="L67" s="53" t="s">
        <v>124</v>
      </c>
      <c r="M67" s="97"/>
      <c r="N67" s="79"/>
      <c r="O67" s="154"/>
      <c r="P67" s="158" t="s">
        <v>354</v>
      </c>
    </row>
    <row r="68" spans="1:16" ht="356.25" customHeight="1" x14ac:dyDescent="0.3">
      <c r="A68" s="45" t="s">
        <v>346</v>
      </c>
      <c r="B68" s="51">
        <v>321</v>
      </c>
      <c r="C68" s="53" t="s">
        <v>580</v>
      </c>
      <c r="D68" s="53" t="s">
        <v>722</v>
      </c>
      <c r="E68" s="53" t="s">
        <v>222</v>
      </c>
      <c r="F68" s="52"/>
      <c r="G68" s="50">
        <v>35000000</v>
      </c>
      <c r="H68" s="56">
        <v>2022</v>
      </c>
      <c r="I68" s="72" t="s">
        <v>107</v>
      </c>
      <c r="J68" s="58" t="s">
        <v>275</v>
      </c>
      <c r="K68" s="58"/>
      <c r="L68" s="53" t="s">
        <v>671</v>
      </c>
      <c r="M68" s="78"/>
      <c r="N68" s="79"/>
      <c r="O68" s="154"/>
      <c r="P68" s="158" t="s">
        <v>668</v>
      </c>
    </row>
    <row r="69" spans="1:16" ht="107.25" customHeight="1" x14ac:dyDescent="0.3">
      <c r="A69" s="45" t="s">
        <v>681</v>
      </c>
      <c r="B69" s="102">
        <v>326</v>
      </c>
      <c r="C69" s="114" t="s">
        <v>232</v>
      </c>
      <c r="D69" s="114" t="s">
        <v>242</v>
      </c>
      <c r="E69" s="114" t="s">
        <v>231</v>
      </c>
      <c r="F69" s="107"/>
      <c r="G69" s="111">
        <v>4000000</v>
      </c>
      <c r="H69" s="113">
        <v>2023</v>
      </c>
      <c r="I69" s="104" t="s">
        <v>107</v>
      </c>
      <c r="J69" s="119" t="s">
        <v>273</v>
      </c>
      <c r="K69" s="119"/>
      <c r="L69" s="106" t="s">
        <v>243</v>
      </c>
      <c r="M69" s="125"/>
      <c r="N69" s="125"/>
      <c r="O69" s="125"/>
      <c r="P69" s="158" t="s">
        <v>465</v>
      </c>
    </row>
    <row r="70" spans="1:16" ht="77.25" customHeight="1" x14ac:dyDescent="0.3">
      <c r="A70" s="45" t="s">
        <v>349</v>
      </c>
      <c r="B70" s="102">
        <v>327</v>
      </c>
      <c r="C70" s="114" t="s">
        <v>244</v>
      </c>
      <c r="D70" s="114" t="s">
        <v>245</v>
      </c>
      <c r="E70" s="114" t="s">
        <v>231</v>
      </c>
      <c r="F70" s="107"/>
      <c r="G70" s="111">
        <v>2000000</v>
      </c>
      <c r="H70" s="113">
        <v>2023</v>
      </c>
      <c r="I70" s="110" t="s">
        <v>106</v>
      </c>
      <c r="J70" s="132" t="s">
        <v>274</v>
      </c>
      <c r="K70" s="132" t="s">
        <v>413</v>
      </c>
      <c r="L70" s="106" t="s">
        <v>233</v>
      </c>
      <c r="M70" s="125"/>
      <c r="N70" s="125"/>
      <c r="O70" s="125"/>
      <c r="P70" s="158" t="s">
        <v>753</v>
      </c>
    </row>
    <row r="71" spans="1:16" ht="129" customHeight="1" x14ac:dyDescent="0.3">
      <c r="A71" s="45" t="s">
        <v>350</v>
      </c>
      <c r="B71" s="92">
        <v>328</v>
      </c>
      <c r="C71" s="53" t="s">
        <v>234</v>
      </c>
      <c r="D71" s="53" t="s">
        <v>235</v>
      </c>
      <c r="E71" s="53" t="s">
        <v>231</v>
      </c>
      <c r="F71" s="78"/>
      <c r="G71" s="50">
        <v>24000000</v>
      </c>
      <c r="H71" s="56">
        <v>2022</v>
      </c>
      <c r="I71" s="71" t="s">
        <v>106</v>
      </c>
      <c r="J71" s="60" t="s">
        <v>274</v>
      </c>
      <c r="K71" s="60" t="s">
        <v>412</v>
      </c>
      <c r="L71" s="48" t="s">
        <v>246</v>
      </c>
      <c r="M71" s="98"/>
      <c r="N71" s="98"/>
      <c r="O71" s="98"/>
      <c r="P71" s="158" t="s">
        <v>754</v>
      </c>
    </row>
    <row r="72" spans="1:16" ht="175.5" customHeight="1" x14ac:dyDescent="0.3">
      <c r="A72" s="45" t="s">
        <v>350</v>
      </c>
      <c r="B72" s="126">
        <v>329</v>
      </c>
      <c r="C72" s="114" t="s">
        <v>236</v>
      </c>
      <c r="D72" s="114" t="s">
        <v>247</v>
      </c>
      <c r="E72" s="114" t="s">
        <v>231</v>
      </c>
      <c r="F72" s="107"/>
      <c r="G72" s="111">
        <v>26000000</v>
      </c>
      <c r="H72" s="113"/>
      <c r="I72" s="110" t="s">
        <v>106</v>
      </c>
      <c r="J72" s="132" t="s">
        <v>274</v>
      </c>
      <c r="K72" s="132" t="s">
        <v>412</v>
      </c>
      <c r="L72" s="106" t="s">
        <v>215</v>
      </c>
      <c r="M72" s="125"/>
      <c r="N72" s="125"/>
      <c r="O72" s="125"/>
      <c r="P72" s="158" t="s">
        <v>755</v>
      </c>
    </row>
    <row r="73" spans="1:16" ht="122.25" customHeight="1" x14ac:dyDescent="0.3">
      <c r="A73" s="45" t="s">
        <v>345</v>
      </c>
      <c r="B73" s="126">
        <v>331</v>
      </c>
      <c r="C73" s="114" t="s">
        <v>440</v>
      </c>
      <c r="D73" s="114" t="s">
        <v>248</v>
      </c>
      <c r="E73" s="114" t="s">
        <v>231</v>
      </c>
      <c r="F73" s="107"/>
      <c r="G73" s="111">
        <v>15000000</v>
      </c>
      <c r="H73" s="113">
        <v>2021</v>
      </c>
      <c r="I73" s="72" t="s">
        <v>106</v>
      </c>
      <c r="J73" s="132" t="s">
        <v>270</v>
      </c>
      <c r="K73" s="132" t="s">
        <v>416</v>
      </c>
      <c r="L73" s="106" t="s">
        <v>249</v>
      </c>
      <c r="M73" s="125"/>
      <c r="N73" s="125"/>
      <c r="O73" s="125"/>
      <c r="P73" s="158" t="s">
        <v>441</v>
      </c>
    </row>
    <row r="74" spans="1:16" ht="54.75" customHeight="1" x14ac:dyDescent="0.3">
      <c r="A74" s="45" t="s">
        <v>345</v>
      </c>
      <c r="B74" s="126">
        <v>332</v>
      </c>
      <c r="C74" s="114" t="s">
        <v>237</v>
      </c>
      <c r="D74" s="114" t="s">
        <v>250</v>
      </c>
      <c r="E74" s="114" t="s">
        <v>231</v>
      </c>
      <c r="F74" s="107"/>
      <c r="G74" s="111">
        <v>3000000</v>
      </c>
      <c r="H74" s="113">
        <v>2021</v>
      </c>
      <c r="I74" s="72" t="s">
        <v>106</v>
      </c>
      <c r="J74" s="132" t="s">
        <v>270</v>
      </c>
      <c r="K74" s="132" t="s">
        <v>416</v>
      </c>
      <c r="L74" s="106" t="s">
        <v>177</v>
      </c>
      <c r="M74" s="125"/>
      <c r="N74" s="125"/>
      <c r="O74" s="125"/>
      <c r="P74" s="158" t="s">
        <v>442</v>
      </c>
    </row>
    <row r="75" spans="1:16" ht="75" customHeight="1" x14ac:dyDescent="0.3">
      <c r="A75" s="45" t="s">
        <v>679</v>
      </c>
      <c r="B75" s="92">
        <v>334</v>
      </c>
      <c r="C75" s="53" t="s">
        <v>238</v>
      </c>
      <c r="D75" s="53" t="s">
        <v>251</v>
      </c>
      <c r="E75" s="53" t="s">
        <v>231</v>
      </c>
      <c r="F75" s="78"/>
      <c r="G75" s="50">
        <v>7000000</v>
      </c>
      <c r="H75" s="56">
        <v>2022</v>
      </c>
      <c r="I75" s="73" t="s">
        <v>106</v>
      </c>
      <c r="J75" s="161" t="s">
        <v>272</v>
      </c>
      <c r="K75" s="161"/>
      <c r="L75" s="48" t="s">
        <v>211</v>
      </c>
      <c r="M75" s="98"/>
      <c r="N75" s="98"/>
      <c r="O75" s="98"/>
      <c r="P75" s="158" t="s">
        <v>443</v>
      </c>
    </row>
    <row r="76" spans="1:16" ht="96.75" customHeight="1" x14ac:dyDescent="0.3">
      <c r="A76" s="45" t="s">
        <v>349</v>
      </c>
      <c r="B76" s="92">
        <v>335</v>
      </c>
      <c r="C76" s="53" t="s">
        <v>239</v>
      </c>
      <c r="D76" s="53" t="s">
        <v>252</v>
      </c>
      <c r="E76" s="53" t="s">
        <v>231</v>
      </c>
      <c r="F76" s="78"/>
      <c r="G76" s="50">
        <v>6000000</v>
      </c>
      <c r="H76" s="56">
        <v>2021</v>
      </c>
      <c r="I76" s="73" t="s">
        <v>106</v>
      </c>
      <c r="J76" s="161" t="s">
        <v>274</v>
      </c>
      <c r="K76" s="161" t="s">
        <v>413</v>
      </c>
      <c r="L76" s="48" t="s">
        <v>253</v>
      </c>
      <c r="M76" s="98"/>
      <c r="N76" s="98"/>
      <c r="O76" s="98"/>
      <c r="P76" s="158" t="s">
        <v>756</v>
      </c>
    </row>
    <row r="77" spans="1:16" ht="108" customHeight="1" x14ac:dyDescent="0.3">
      <c r="A77" s="45" t="s">
        <v>349</v>
      </c>
      <c r="B77" s="92">
        <v>336</v>
      </c>
      <c r="C77" s="53" t="s">
        <v>240</v>
      </c>
      <c r="D77" s="53" t="s">
        <v>254</v>
      </c>
      <c r="E77" s="53" t="s">
        <v>231</v>
      </c>
      <c r="F77" s="78"/>
      <c r="G77" s="50">
        <v>6000000</v>
      </c>
      <c r="H77" s="56">
        <v>2023</v>
      </c>
      <c r="I77" s="73" t="s">
        <v>106</v>
      </c>
      <c r="J77" s="161" t="s">
        <v>274</v>
      </c>
      <c r="K77" s="161" t="s">
        <v>413</v>
      </c>
      <c r="L77" s="48" t="s">
        <v>241</v>
      </c>
      <c r="M77" s="98"/>
      <c r="N77" s="98"/>
      <c r="O77" s="98"/>
      <c r="P77" s="158" t="s">
        <v>757</v>
      </c>
    </row>
    <row r="78" spans="1:16" ht="57" customHeight="1" x14ac:dyDescent="0.3">
      <c r="A78" s="45" t="s">
        <v>681</v>
      </c>
      <c r="B78" s="92">
        <v>344</v>
      </c>
      <c r="C78" s="48" t="s">
        <v>264</v>
      </c>
      <c r="D78" s="53" t="s">
        <v>351</v>
      </c>
      <c r="E78" s="53" t="s">
        <v>263</v>
      </c>
      <c r="F78" s="78"/>
      <c r="G78" s="50">
        <v>4700000</v>
      </c>
      <c r="H78" s="56">
        <v>2021</v>
      </c>
      <c r="I78" s="84" t="s">
        <v>107</v>
      </c>
      <c r="J78" s="58" t="s">
        <v>273</v>
      </c>
      <c r="K78" s="58"/>
      <c r="L78" s="48" t="s">
        <v>116</v>
      </c>
      <c r="M78" s="98"/>
      <c r="N78" s="98"/>
      <c r="O78" s="98"/>
      <c r="P78" s="158"/>
    </row>
    <row r="79" spans="1:16" ht="79.5" customHeight="1" x14ac:dyDescent="0.3">
      <c r="A79" s="45" t="s">
        <v>350</v>
      </c>
      <c r="B79" s="92">
        <v>346</v>
      </c>
      <c r="C79" s="48" t="s">
        <v>265</v>
      </c>
      <c r="D79" s="53" t="s">
        <v>267</v>
      </c>
      <c r="E79" s="53" t="s">
        <v>263</v>
      </c>
      <c r="F79" s="78"/>
      <c r="G79" s="50">
        <v>20000000</v>
      </c>
      <c r="H79" s="56">
        <v>2022</v>
      </c>
      <c r="I79" s="72" t="s">
        <v>106</v>
      </c>
      <c r="J79" s="161" t="s">
        <v>274</v>
      </c>
      <c r="K79" s="161" t="s">
        <v>412</v>
      </c>
      <c r="L79" s="48" t="s">
        <v>266</v>
      </c>
      <c r="M79" s="98"/>
      <c r="N79" s="98"/>
      <c r="O79" s="98"/>
      <c r="P79" s="158" t="s">
        <v>758</v>
      </c>
    </row>
    <row r="80" spans="1:16" ht="114" customHeight="1" x14ac:dyDescent="0.3">
      <c r="A80" s="45" t="s">
        <v>348</v>
      </c>
      <c r="B80" s="92">
        <v>347</v>
      </c>
      <c r="C80" s="48" t="s">
        <v>287</v>
      </c>
      <c r="D80" s="53" t="s">
        <v>279</v>
      </c>
      <c r="E80" s="53" t="s">
        <v>119</v>
      </c>
      <c r="F80" s="78"/>
      <c r="G80" s="50">
        <v>4000000</v>
      </c>
      <c r="H80" s="56">
        <v>2022</v>
      </c>
      <c r="I80" s="72" t="s">
        <v>106</v>
      </c>
      <c r="J80" s="161" t="s">
        <v>274</v>
      </c>
      <c r="K80" s="161" t="s">
        <v>419</v>
      </c>
      <c r="L80" s="48" t="s">
        <v>280</v>
      </c>
      <c r="M80" s="98"/>
      <c r="N80" s="98"/>
      <c r="O80" s="98"/>
      <c r="P80" s="158" t="s">
        <v>759</v>
      </c>
    </row>
    <row r="81" spans="1:16" ht="157.5" customHeight="1" x14ac:dyDescent="0.3">
      <c r="A81" s="45" t="s">
        <v>678</v>
      </c>
      <c r="B81" s="92">
        <v>348</v>
      </c>
      <c r="C81" s="48" t="s">
        <v>281</v>
      </c>
      <c r="D81" s="53" t="s">
        <v>367</v>
      </c>
      <c r="E81" s="53" t="s">
        <v>284</v>
      </c>
      <c r="F81" s="78"/>
      <c r="G81" s="50">
        <v>13609500</v>
      </c>
      <c r="H81" s="56">
        <v>2022</v>
      </c>
      <c r="I81" s="98" t="s">
        <v>125</v>
      </c>
      <c r="J81" s="161" t="s">
        <v>274</v>
      </c>
      <c r="K81" s="161"/>
      <c r="L81" s="48" t="s">
        <v>283</v>
      </c>
      <c r="M81" s="98"/>
      <c r="N81" s="99"/>
      <c r="O81" s="98"/>
      <c r="P81" s="158" t="s">
        <v>760</v>
      </c>
    </row>
    <row r="82" spans="1:16" ht="147" customHeight="1" x14ac:dyDescent="0.3">
      <c r="A82" s="45" t="s">
        <v>678</v>
      </c>
      <c r="B82" s="92">
        <v>349</v>
      </c>
      <c r="C82" s="48" t="s">
        <v>282</v>
      </c>
      <c r="D82" s="53" t="s">
        <v>366</v>
      </c>
      <c r="E82" s="53" t="s">
        <v>154</v>
      </c>
      <c r="F82" s="78"/>
      <c r="G82" s="50">
        <v>14238500</v>
      </c>
      <c r="H82" s="56">
        <v>2022</v>
      </c>
      <c r="I82" s="98" t="s">
        <v>125</v>
      </c>
      <c r="J82" s="161" t="s">
        <v>274</v>
      </c>
      <c r="K82" s="161"/>
      <c r="L82" s="48" t="s">
        <v>283</v>
      </c>
      <c r="M82" s="98"/>
      <c r="N82" s="99"/>
      <c r="O82" s="98"/>
      <c r="P82" s="158" t="s">
        <v>761</v>
      </c>
    </row>
    <row r="83" spans="1:16" ht="265.5" customHeight="1" x14ac:dyDescent="0.3">
      <c r="A83" s="90" t="s">
        <v>341</v>
      </c>
      <c r="B83" s="93">
        <v>352</v>
      </c>
      <c r="C83" s="69" t="s">
        <v>591</v>
      </c>
      <c r="D83" s="80" t="s">
        <v>592</v>
      </c>
      <c r="E83" s="80" t="s">
        <v>222</v>
      </c>
      <c r="F83" s="81"/>
      <c r="G83" s="82">
        <v>32000000</v>
      </c>
      <c r="H83" s="83">
        <v>2022</v>
      </c>
      <c r="I83" s="135" t="s">
        <v>106</v>
      </c>
      <c r="J83" s="136" t="s">
        <v>272</v>
      </c>
      <c r="K83" s="136"/>
      <c r="L83" s="69" t="s">
        <v>598</v>
      </c>
      <c r="M83" s="100"/>
      <c r="N83" s="101"/>
      <c r="O83" s="100"/>
      <c r="P83" s="159" t="s">
        <v>597</v>
      </c>
    </row>
    <row r="84" spans="1:16" ht="126.75" customHeight="1" x14ac:dyDescent="0.3">
      <c r="A84" s="90" t="s">
        <v>350</v>
      </c>
      <c r="B84" s="51">
        <v>353</v>
      </c>
      <c r="C84" s="49" t="s">
        <v>293</v>
      </c>
      <c r="D84" s="48" t="s">
        <v>294</v>
      </c>
      <c r="E84" s="48" t="s">
        <v>108</v>
      </c>
      <c r="F84" s="81"/>
      <c r="G84" s="82">
        <v>35000000</v>
      </c>
      <c r="H84" s="83">
        <v>2024</v>
      </c>
      <c r="I84" s="100" t="s">
        <v>106</v>
      </c>
      <c r="J84" s="136" t="s">
        <v>274</v>
      </c>
      <c r="K84" s="136" t="s">
        <v>412</v>
      </c>
      <c r="L84" s="69" t="s">
        <v>211</v>
      </c>
      <c r="M84" s="100"/>
      <c r="N84" s="101"/>
      <c r="O84" s="100"/>
      <c r="P84" s="159" t="s">
        <v>762</v>
      </c>
    </row>
    <row r="85" spans="1:16" ht="115.5" customHeight="1" x14ac:dyDescent="0.3">
      <c r="A85" s="90" t="s">
        <v>337</v>
      </c>
      <c r="B85" s="93">
        <v>358</v>
      </c>
      <c r="C85" s="69" t="s">
        <v>299</v>
      </c>
      <c r="D85" s="80" t="s">
        <v>298</v>
      </c>
      <c r="E85" s="80" t="s">
        <v>138</v>
      </c>
      <c r="F85" s="81"/>
      <c r="G85" s="82">
        <v>12000000</v>
      </c>
      <c r="H85" s="83">
        <v>2022</v>
      </c>
      <c r="I85" s="135" t="s">
        <v>106</v>
      </c>
      <c r="J85" s="136" t="s">
        <v>271</v>
      </c>
      <c r="K85" s="136" t="s">
        <v>420</v>
      </c>
      <c r="L85" s="69" t="s">
        <v>124</v>
      </c>
      <c r="M85" s="100"/>
      <c r="N85" s="101"/>
      <c r="O85" s="100"/>
      <c r="P85" s="159" t="s">
        <v>302</v>
      </c>
    </row>
    <row r="86" spans="1:16" ht="71.25" customHeight="1" x14ac:dyDescent="0.3">
      <c r="A86" s="90" t="s">
        <v>337</v>
      </c>
      <c r="B86" s="93">
        <v>359</v>
      </c>
      <c r="C86" s="69" t="s">
        <v>300</v>
      </c>
      <c r="D86" s="80" t="s">
        <v>301</v>
      </c>
      <c r="E86" s="80" t="s">
        <v>138</v>
      </c>
      <c r="F86" s="81"/>
      <c r="G86" s="82">
        <v>2000000</v>
      </c>
      <c r="H86" s="83">
        <v>2022</v>
      </c>
      <c r="I86" s="135" t="s">
        <v>106</v>
      </c>
      <c r="J86" s="136" t="s">
        <v>271</v>
      </c>
      <c r="K86" s="136" t="s">
        <v>420</v>
      </c>
      <c r="L86" s="69" t="s">
        <v>124</v>
      </c>
      <c r="M86" s="100"/>
      <c r="N86" s="101"/>
      <c r="O86" s="100"/>
      <c r="P86" s="159" t="s">
        <v>302</v>
      </c>
    </row>
    <row r="87" spans="1:16" ht="62.25" customHeight="1" x14ac:dyDescent="0.3">
      <c r="A87" s="90" t="s">
        <v>337</v>
      </c>
      <c r="B87" s="92">
        <v>360</v>
      </c>
      <c r="C87" s="69" t="s">
        <v>303</v>
      </c>
      <c r="D87" s="53" t="s">
        <v>304</v>
      </c>
      <c r="E87" s="80" t="s">
        <v>138</v>
      </c>
      <c r="F87" s="78"/>
      <c r="G87" s="50">
        <v>1900000</v>
      </c>
      <c r="H87" s="56">
        <v>2022</v>
      </c>
      <c r="I87" s="162" t="s">
        <v>106</v>
      </c>
      <c r="J87" s="161" t="s">
        <v>271</v>
      </c>
      <c r="K87" s="136" t="s">
        <v>420</v>
      </c>
      <c r="L87" s="69" t="s">
        <v>124</v>
      </c>
      <c r="M87" s="98"/>
      <c r="N87" s="99"/>
      <c r="O87" s="98"/>
      <c r="P87" s="159" t="s">
        <v>302</v>
      </c>
    </row>
    <row r="88" spans="1:16" ht="98.25" customHeight="1" x14ac:dyDescent="0.3">
      <c r="A88" s="90" t="s">
        <v>337</v>
      </c>
      <c r="B88" s="93">
        <v>361</v>
      </c>
      <c r="C88" s="69" t="s">
        <v>305</v>
      </c>
      <c r="D88" s="80" t="s">
        <v>306</v>
      </c>
      <c r="E88" s="80" t="s">
        <v>138</v>
      </c>
      <c r="F88" s="81"/>
      <c r="G88" s="82">
        <v>2000000</v>
      </c>
      <c r="H88" s="83">
        <v>2022</v>
      </c>
      <c r="I88" s="135" t="s">
        <v>106</v>
      </c>
      <c r="J88" s="136" t="s">
        <v>271</v>
      </c>
      <c r="K88" s="136" t="s">
        <v>420</v>
      </c>
      <c r="L88" s="69" t="s">
        <v>124</v>
      </c>
      <c r="M88" s="100"/>
      <c r="N88" s="101"/>
      <c r="O88" s="100"/>
      <c r="P88" s="159" t="s">
        <v>302</v>
      </c>
    </row>
    <row r="89" spans="1:16" ht="126.75" customHeight="1" x14ac:dyDescent="0.3">
      <c r="A89" s="90" t="s">
        <v>337</v>
      </c>
      <c r="B89" s="93">
        <v>362</v>
      </c>
      <c r="C89" s="69" t="s">
        <v>307</v>
      </c>
      <c r="D89" s="80" t="s">
        <v>308</v>
      </c>
      <c r="E89" s="80" t="s">
        <v>138</v>
      </c>
      <c r="F89" s="81"/>
      <c r="G89" s="82">
        <v>4500000</v>
      </c>
      <c r="H89" s="83">
        <v>2022</v>
      </c>
      <c r="I89" s="135" t="s">
        <v>106</v>
      </c>
      <c r="J89" s="136" t="s">
        <v>271</v>
      </c>
      <c r="K89" s="136" t="s">
        <v>420</v>
      </c>
      <c r="L89" s="69" t="s">
        <v>124</v>
      </c>
      <c r="M89" s="100"/>
      <c r="N89" s="101"/>
      <c r="O89" s="100"/>
      <c r="P89" s="159" t="s">
        <v>302</v>
      </c>
    </row>
    <row r="90" spans="1:16" ht="99" customHeight="1" x14ac:dyDescent="0.3">
      <c r="A90" s="90" t="s">
        <v>337</v>
      </c>
      <c r="B90" s="93">
        <v>363</v>
      </c>
      <c r="C90" s="69" t="s">
        <v>309</v>
      </c>
      <c r="D90" s="80" t="s">
        <v>310</v>
      </c>
      <c r="E90" s="80" t="s">
        <v>138</v>
      </c>
      <c r="F90" s="81"/>
      <c r="G90" s="82">
        <v>2200000</v>
      </c>
      <c r="H90" s="83">
        <v>2022</v>
      </c>
      <c r="I90" s="135" t="s">
        <v>106</v>
      </c>
      <c r="J90" s="136" t="s">
        <v>271</v>
      </c>
      <c r="K90" s="136" t="s">
        <v>420</v>
      </c>
      <c r="L90" s="69" t="s">
        <v>124</v>
      </c>
      <c r="M90" s="100"/>
      <c r="N90" s="101"/>
      <c r="O90" s="100"/>
      <c r="P90" s="159" t="s">
        <v>302</v>
      </c>
    </row>
    <row r="91" spans="1:16" ht="147.75" customHeight="1" x14ac:dyDescent="0.3">
      <c r="A91" s="90" t="s">
        <v>337</v>
      </c>
      <c r="B91" s="93">
        <v>364</v>
      </c>
      <c r="C91" s="69" t="s">
        <v>311</v>
      </c>
      <c r="D91" s="80" t="s">
        <v>312</v>
      </c>
      <c r="E91" s="80" t="s">
        <v>138</v>
      </c>
      <c r="F91" s="81"/>
      <c r="G91" s="82">
        <v>5200000</v>
      </c>
      <c r="H91" s="83">
        <v>2021</v>
      </c>
      <c r="I91" s="135" t="s">
        <v>106</v>
      </c>
      <c r="J91" s="136" t="s">
        <v>271</v>
      </c>
      <c r="K91" s="136" t="s">
        <v>420</v>
      </c>
      <c r="L91" s="69" t="s">
        <v>124</v>
      </c>
      <c r="M91" s="100"/>
      <c r="N91" s="101"/>
      <c r="O91" s="100"/>
      <c r="P91" s="159" t="s">
        <v>302</v>
      </c>
    </row>
    <row r="92" spans="1:16" ht="120" customHeight="1" x14ac:dyDescent="0.3">
      <c r="A92" s="90" t="s">
        <v>337</v>
      </c>
      <c r="B92" s="93">
        <v>365</v>
      </c>
      <c r="C92" s="69" t="s">
        <v>313</v>
      </c>
      <c r="D92" s="80" t="s">
        <v>314</v>
      </c>
      <c r="E92" s="80" t="s">
        <v>138</v>
      </c>
      <c r="F92" s="81"/>
      <c r="G92" s="82">
        <v>3500000</v>
      </c>
      <c r="H92" s="83">
        <v>2025</v>
      </c>
      <c r="I92" s="100" t="s">
        <v>106</v>
      </c>
      <c r="J92" s="136" t="s">
        <v>271</v>
      </c>
      <c r="K92" s="136" t="s">
        <v>420</v>
      </c>
      <c r="L92" s="69" t="s">
        <v>124</v>
      </c>
      <c r="M92" s="100"/>
      <c r="N92" s="101"/>
      <c r="O92" s="100"/>
      <c r="P92" s="159" t="s">
        <v>435</v>
      </c>
    </row>
    <row r="93" spans="1:16" ht="118.5" customHeight="1" x14ac:dyDescent="0.3">
      <c r="A93" s="90" t="s">
        <v>337</v>
      </c>
      <c r="B93" s="93">
        <v>366</v>
      </c>
      <c r="C93" s="69" t="s">
        <v>315</v>
      </c>
      <c r="D93" s="80" t="s">
        <v>316</v>
      </c>
      <c r="E93" s="80" t="s">
        <v>138</v>
      </c>
      <c r="F93" s="81"/>
      <c r="G93" s="82">
        <v>5200000</v>
      </c>
      <c r="H93" s="83">
        <v>2021</v>
      </c>
      <c r="I93" s="100" t="s">
        <v>106</v>
      </c>
      <c r="J93" s="136" t="s">
        <v>271</v>
      </c>
      <c r="K93" s="136" t="s">
        <v>420</v>
      </c>
      <c r="L93" s="69" t="s">
        <v>124</v>
      </c>
      <c r="M93" s="100"/>
      <c r="N93" s="101"/>
      <c r="O93" s="100"/>
      <c r="P93" s="159" t="s">
        <v>302</v>
      </c>
    </row>
    <row r="94" spans="1:16" ht="165.75" customHeight="1" x14ac:dyDescent="0.3">
      <c r="A94" s="90" t="s">
        <v>338</v>
      </c>
      <c r="B94" s="93">
        <v>367</v>
      </c>
      <c r="C94" s="69" t="s">
        <v>317</v>
      </c>
      <c r="D94" s="80" t="s">
        <v>318</v>
      </c>
      <c r="E94" s="80" t="s">
        <v>138</v>
      </c>
      <c r="F94" s="81"/>
      <c r="G94" s="82">
        <v>40000000</v>
      </c>
      <c r="H94" s="83">
        <v>2021</v>
      </c>
      <c r="I94" s="135" t="s">
        <v>106</v>
      </c>
      <c r="J94" s="136" t="s">
        <v>271</v>
      </c>
      <c r="K94" s="136" t="s">
        <v>420</v>
      </c>
      <c r="L94" s="69" t="s">
        <v>319</v>
      </c>
      <c r="M94" s="100"/>
      <c r="N94" s="101"/>
      <c r="O94" s="100"/>
      <c r="P94" s="159" t="s">
        <v>763</v>
      </c>
    </row>
    <row r="95" spans="1:16" ht="91.5" customHeight="1" x14ac:dyDescent="0.3">
      <c r="A95" s="90" t="s">
        <v>337</v>
      </c>
      <c r="B95" s="93">
        <v>368</v>
      </c>
      <c r="C95" s="69" t="s">
        <v>320</v>
      </c>
      <c r="D95" s="80" t="s">
        <v>321</v>
      </c>
      <c r="E95" s="80" t="s">
        <v>138</v>
      </c>
      <c r="F95" s="81"/>
      <c r="G95" s="82">
        <v>3500000</v>
      </c>
      <c r="H95" s="83">
        <v>2021</v>
      </c>
      <c r="I95" s="135" t="s">
        <v>106</v>
      </c>
      <c r="J95" s="136" t="s">
        <v>271</v>
      </c>
      <c r="K95" s="136" t="s">
        <v>420</v>
      </c>
      <c r="L95" s="69" t="s">
        <v>124</v>
      </c>
      <c r="M95" s="100"/>
      <c r="N95" s="101"/>
      <c r="O95" s="100"/>
      <c r="P95" s="159" t="s">
        <v>302</v>
      </c>
    </row>
    <row r="96" spans="1:16" ht="102" customHeight="1" x14ac:dyDescent="0.3">
      <c r="A96" s="90" t="s">
        <v>337</v>
      </c>
      <c r="B96" s="127">
        <v>369</v>
      </c>
      <c r="C96" s="128" t="s">
        <v>322</v>
      </c>
      <c r="D96" s="115" t="s">
        <v>323</v>
      </c>
      <c r="E96" s="115" t="s">
        <v>138</v>
      </c>
      <c r="F96" s="116"/>
      <c r="G96" s="117">
        <v>2500000</v>
      </c>
      <c r="H96" s="118">
        <v>2022</v>
      </c>
      <c r="I96" s="129" t="s">
        <v>106</v>
      </c>
      <c r="J96" s="133" t="s">
        <v>271</v>
      </c>
      <c r="K96" s="133" t="s">
        <v>420</v>
      </c>
      <c r="L96" s="128" t="s">
        <v>325</v>
      </c>
      <c r="M96" s="129"/>
      <c r="N96" s="130"/>
      <c r="O96" s="129"/>
      <c r="P96" s="159" t="s">
        <v>436</v>
      </c>
    </row>
    <row r="97" spans="1:16" ht="104.25" customHeight="1" x14ac:dyDescent="0.3">
      <c r="A97" s="90" t="s">
        <v>337</v>
      </c>
      <c r="B97" s="93">
        <v>370</v>
      </c>
      <c r="C97" s="69" t="s">
        <v>326</v>
      </c>
      <c r="D97" s="80" t="s">
        <v>327</v>
      </c>
      <c r="E97" s="80" t="s">
        <v>138</v>
      </c>
      <c r="F97" s="81"/>
      <c r="G97" s="82">
        <v>3500000</v>
      </c>
      <c r="H97" s="83">
        <v>2022</v>
      </c>
      <c r="I97" s="135" t="s">
        <v>106</v>
      </c>
      <c r="J97" s="136" t="s">
        <v>271</v>
      </c>
      <c r="K97" s="136" t="s">
        <v>420</v>
      </c>
      <c r="L97" s="69" t="s">
        <v>124</v>
      </c>
      <c r="M97" s="100"/>
      <c r="N97" s="101"/>
      <c r="O97" s="100"/>
      <c r="P97" s="159" t="s">
        <v>324</v>
      </c>
    </row>
    <row r="98" spans="1:16" ht="209.25" customHeight="1" x14ac:dyDescent="0.3">
      <c r="A98" s="90" t="s">
        <v>681</v>
      </c>
      <c r="B98" s="127">
        <v>371</v>
      </c>
      <c r="C98" s="128" t="s">
        <v>511</v>
      </c>
      <c r="D98" s="115" t="s">
        <v>512</v>
      </c>
      <c r="E98" s="115" t="s">
        <v>138</v>
      </c>
      <c r="F98" s="116"/>
      <c r="G98" s="117">
        <v>1500000</v>
      </c>
      <c r="H98" s="118">
        <v>2021</v>
      </c>
      <c r="I98" s="129" t="s">
        <v>107</v>
      </c>
      <c r="J98" s="133" t="s">
        <v>273</v>
      </c>
      <c r="K98" s="134"/>
      <c r="L98" s="128" t="s">
        <v>285</v>
      </c>
      <c r="M98" s="129"/>
      <c r="N98" s="130"/>
      <c r="O98" s="129"/>
      <c r="P98" s="159" t="s">
        <v>515</v>
      </c>
    </row>
    <row r="99" spans="1:16" ht="388.5" customHeight="1" thickBot="1" x14ac:dyDescent="0.35">
      <c r="A99" s="94" t="s">
        <v>341</v>
      </c>
      <c r="B99" s="148">
        <v>376</v>
      </c>
      <c r="C99" s="149" t="s">
        <v>352</v>
      </c>
      <c r="D99" s="140" t="s">
        <v>619</v>
      </c>
      <c r="E99" s="140" t="s">
        <v>115</v>
      </c>
      <c r="F99" s="146"/>
      <c r="G99" s="142">
        <v>35000000</v>
      </c>
      <c r="H99" s="143">
        <v>2022</v>
      </c>
      <c r="I99" s="150" t="s">
        <v>106</v>
      </c>
      <c r="J99" s="151" t="s">
        <v>272</v>
      </c>
      <c r="K99" s="151"/>
      <c r="L99" s="149" t="s">
        <v>353</v>
      </c>
      <c r="M99" s="150"/>
      <c r="N99" s="152"/>
      <c r="O99" s="150"/>
      <c r="P99" s="160" t="s">
        <v>618</v>
      </c>
    </row>
    <row r="100" spans="1:16" ht="198" customHeight="1" x14ac:dyDescent="0.3">
      <c r="A100" s="90" t="s">
        <v>681</v>
      </c>
      <c r="B100" s="127">
        <v>377</v>
      </c>
      <c r="C100" s="128" t="s">
        <v>458</v>
      </c>
      <c r="D100" s="115" t="s">
        <v>454</v>
      </c>
      <c r="E100" s="115" t="s">
        <v>356</v>
      </c>
      <c r="F100" s="116"/>
      <c r="G100" s="117">
        <v>60000000</v>
      </c>
      <c r="H100" s="118">
        <v>2022</v>
      </c>
      <c r="I100" s="129" t="s">
        <v>107</v>
      </c>
      <c r="J100" s="133" t="s">
        <v>273</v>
      </c>
      <c r="K100" s="133"/>
      <c r="L100" s="128" t="s">
        <v>187</v>
      </c>
      <c r="M100" s="129"/>
      <c r="N100" s="130"/>
      <c r="O100" s="129"/>
      <c r="P100" s="159" t="s">
        <v>455</v>
      </c>
    </row>
    <row r="101" spans="1:16" ht="180" customHeight="1" x14ac:dyDescent="0.3">
      <c r="A101" s="90" t="s">
        <v>337</v>
      </c>
      <c r="B101" s="127">
        <v>378</v>
      </c>
      <c r="C101" s="128" t="s">
        <v>457</v>
      </c>
      <c r="D101" s="115" t="s">
        <v>555</v>
      </c>
      <c r="E101" s="115" t="s">
        <v>356</v>
      </c>
      <c r="F101" s="116"/>
      <c r="G101" s="117">
        <v>18000000</v>
      </c>
      <c r="H101" s="118">
        <v>2021</v>
      </c>
      <c r="I101" s="129" t="s">
        <v>106</v>
      </c>
      <c r="J101" s="133" t="s">
        <v>271</v>
      </c>
      <c r="K101" s="133" t="s">
        <v>425</v>
      </c>
      <c r="L101" s="128" t="s">
        <v>556</v>
      </c>
      <c r="M101" s="129"/>
      <c r="N101" s="130"/>
      <c r="O101" s="129"/>
      <c r="P101" s="159" t="s">
        <v>456</v>
      </c>
    </row>
    <row r="102" spans="1:16" ht="381" customHeight="1" x14ac:dyDescent="0.3">
      <c r="A102" s="90" t="s">
        <v>336</v>
      </c>
      <c r="B102" s="127">
        <v>380</v>
      </c>
      <c r="C102" s="128" t="s">
        <v>360</v>
      </c>
      <c r="D102" s="115" t="s">
        <v>561</v>
      </c>
      <c r="E102" s="115" t="s">
        <v>361</v>
      </c>
      <c r="F102" s="116"/>
      <c r="G102" s="117">
        <v>25000000</v>
      </c>
      <c r="H102" s="118">
        <v>2023</v>
      </c>
      <c r="I102" s="129" t="s">
        <v>426</v>
      </c>
      <c r="J102" s="133" t="s">
        <v>273</v>
      </c>
      <c r="K102" s="133"/>
      <c r="L102" s="128" t="s">
        <v>362</v>
      </c>
      <c r="M102" s="129"/>
      <c r="N102" s="130"/>
      <c r="O102" s="129"/>
      <c r="P102" s="159" t="s">
        <v>540</v>
      </c>
    </row>
    <row r="103" spans="1:16" ht="345" customHeight="1" x14ac:dyDescent="0.3">
      <c r="A103" s="90" t="s">
        <v>336</v>
      </c>
      <c r="B103" s="127">
        <v>381</v>
      </c>
      <c r="C103" s="128" t="s">
        <v>557</v>
      </c>
      <c r="D103" s="115" t="s">
        <v>538</v>
      </c>
      <c r="E103" s="115" t="s">
        <v>361</v>
      </c>
      <c r="F103" s="116"/>
      <c r="G103" s="117">
        <v>15000000</v>
      </c>
      <c r="H103" s="118">
        <v>2024</v>
      </c>
      <c r="I103" s="129" t="s">
        <v>536</v>
      </c>
      <c r="J103" s="133" t="s">
        <v>273</v>
      </c>
      <c r="K103" s="133"/>
      <c r="L103" s="128" t="s">
        <v>539</v>
      </c>
      <c r="M103" s="129"/>
      <c r="N103" s="130"/>
      <c r="O103" s="129"/>
      <c r="P103" s="159" t="s">
        <v>533</v>
      </c>
    </row>
    <row r="104" spans="1:16" ht="409.5" customHeight="1" x14ac:dyDescent="0.3">
      <c r="A104" s="90" t="s">
        <v>336</v>
      </c>
      <c r="B104" s="127">
        <v>382</v>
      </c>
      <c r="C104" s="128" t="s">
        <v>363</v>
      </c>
      <c r="D104" s="115" t="s">
        <v>535</v>
      </c>
      <c r="E104" s="115" t="s">
        <v>361</v>
      </c>
      <c r="F104" s="116"/>
      <c r="G104" s="117">
        <v>35000000</v>
      </c>
      <c r="H104" s="118">
        <v>2023</v>
      </c>
      <c r="I104" s="129" t="s">
        <v>536</v>
      </c>
      <c r="J104" s="133" t="s">
        <v>677</v>
      </c>
      <c r="K104" s="133"/>
      <c r="L104" s="128" t="s">
        <v>558</v>
      </c>
      <c r="M104" s="129"/>
      <c r="N104" s="130"/>
      <c r="O104" s="129"/>
      <c r="P104" s="159" t="s">
        <v>534</v>
      </c>
    </row>
    <row r="105" spans="1:16" ht="234.75" customHeight="1" x14ac:dyDescent="0.3">
      <c r="A105" s="90" t="s">
        <v>338</v>
      </c>
      <c r="B105" s="93">
        <v>383</v>
      </c>
      <c r="C105" s="69" t="s">
        <v>364</v>
      </c>
      <c r="D105" s="80" t="s">
        <v>537</v>
      </c>
      <c r="E105" s="80" t="s">
        <v>361</v>
      </c>
      <c r="F105" s="81"/>
      <c r="G105" s="82">
        <v>20000000</v>
      </c>
      <c r="H105" s="83">
        <v>2023</v>
      </c>
      <c r="I105" s="100" t="s">
        <v>106</v>
      </c>
      <c r="J105" s="136" t="s">
        <v>271</v>
      </c>
      <c r="K105" s="136" t="s">
        <v>420</v>
      </c>
      <c r="L105" s="69" t="s">
        <v>365</v>
      </c>
      <c r="M105" s="100"/>
      <c r="N105" s="101"/>
      <c r="O105" s="100"/>
      <c r="P105" s="159" t="s">
        <v>764</v>
      </c>
    </row>
    <row r="106" spans="1:16" ht="316.5" customHeight="1" x14ac:dyDescent="0.3">
      <c r="A106" s="90" t="s">
        <v>341</v>
      </c>
      <c r="B106" s="127">
        <v>384</v>
      </c>
      <c r="C106" s="128" t="s">
        <v>373</v>
      </c>
      <c r="D106" s="115" t="s">
        <v>407</v>
      </c>
      <c r="E106" s="115" t="s">
        <v>182</v>
      </c>
      <c r="F106" s="116"/>
      <c r="G106" s="117">
        <v>35000000</v>
      </c>
      <c r="H106" s="118">
        <v>2023</v>
      </c>
      <c r="I106" s="129" t="s">
        <v>106</v>
      </c>
      <c r="J106" s="133" t="s">
        <v>272</v>
      </c>
      <c r="K106" s="133"/>
      <c r="L106" s="128" t="s">
        <v>559</v>
      </c>
      <c r="M106" s="129"/>
      <c r="N106" s="130"/>
      <c r="O106" s="129"/>
      <c r="P106" s="159" t="s">
        <v>452</v>
      </c>
    </row>
    <row r="107" spans="1:16" ht="173.25" customHeight="1" x14ac:dyDescent="0.3">
      <c r="A107" s="90" t="s">
        <v>338</v>
      </c>
      <c r="B107" s="127">
        <v>385</v>
      </c>
      <c r="C107" s="128" t="s">
        <v>374</v>
      </c>
      <c r="D107" s="115" t="s">
        <v>492</v>
      </c>
      <c r="E107" s="115" t="s">
        <v>165</v>
      </c>
      <c r="F107" s="116"/>
      <c r="G107" s="117">
        <v>20000000</v>
      </c>
      <c r="H107" s="118">
        <v>2025</v>
      </c>
      <c r="I107" s="135" t="s">
        <v>106</v>
      </c>
      <c r="J107" s="133" t="s">
        <v>271</v>
      </c>
      <c r="K107" s="133" t="s">
        <v>420</v>
      </c>
      <c r="L107" s="128" t="s">
        <v>375</v>
      </c>
      <c r="M107" s="129"/>
      <c r="N107" s="130"/>
      <c r="O107" s="129"/>
      <c r="P107" s="159" t="s">
        <v>493</v>
      </c>
    </row>
    <row r="108" spans="1:16" ht="160.5" customHeight="1" x14ac:dyDescent="0.3">
      <c r="A108" s="90" t="s">
        <v>345</v>
      </c>
      <c r="B108" s="127">
        <v>386</v>
      </c>
      <c r="C108" s="128" t="s">
        <v>376</v>
      </c>
      <c r="D108" s="115" t="s">
        <v>495</v>
      </c>
      <c r="E108" s="115" t="s">
        <v>165</v>
      </c>
      <c r="F108" s="116"/>
      <c r="G108" s="117">
        <v>5000000</v>
      </c>
      <c r="H108" s="118">
        <v>2023</v>
      </c>
      <c r="I108" s="129" t="s">
        <v>106</v>
      </c>
      <c r="J108" s="133" t="s">
        <v>270</v>
      </c>
      <c r="K108" s="133" t="s">
        <v>416</v>
      </c>
      <c r="L108" s="128" t="s">
        <v>377</v>
      </c>
      <c r="M108" s="129"/>
      <c r="N108" s="130"/>
      <c r="O108" s="129"/>
      <c r="P108" s="159" t="s">
        <v>494</v>
      </c>
    </row>
    <row r="109" spans="1:16" ht="137.25" customHeight="1" x14ac:dyDescent="0.3">
      <c r="A109" s="90" t="s">
        <v>680</v>
      </c>
      <c r="B109" s="93">
        <v>387</v>
      </c>
      <c r="C109" s="69" t="s">
        <v>378</v>
      </c>
      <c r="D109" s="80" t="s">
        <v>379</v>
      </c>
      <c r="E109" s="80" t="s">
        <v>138</v>
      </c>
      <c r="F109" s="81"/>
      <c r="G109" s="82">
        <v>9408100</v>
      </c>
      <c r="H109" s="83">
        <v>2021</v>
      </c>
      <c r="I109" s="100" t="s">
        <v>106</v>
      </c>
      <c r="J109" s="136" t="s">
        <v>273</v>
      </c>
      <c r="K109" s="136"/>
      <c r="L109" s="69" t="s">
        <v>380</v>
      </c>
      <c r="M109" s="100"/>
      <c r="N109" s="101"/>
      <c r="O109" s="100"/>
      <c r="P109" s="159" t="s">
        <v>437</v>
      </c>
    </row>
    <row r="110" spans="1:16" ht="409.6" customHeight="1" x14ac:dyDescent="0.3">
      <c r="A110" s="90" t="s">
        <v>347</v>
      </c>
      <c r="B110" s="93">
        <v>390</v>
      </c>
      <c r="C110" s="69" t="s">
        <v>383</v>
      </c>
      <c r="D110" s="80" t="s">
        <v>609</v>
      </c>
      <c r="E110" s="80" t="s">
        <v>382</v>
      </c>
      <c r="F110" s="81"/>
      <c r="G110" s="82">
        <v>8500000</v>
      </c>
      <c r="H110" s="83">
        <v>2023</v>
      </c>
      <c r="I110" s="100" t="s">
        <v>355</v>
      </c>
      <c r="J110" s="136" t="s">
        <v>268</v>
      </c>
      <c r="K110" s="136"/>
      <c r="L110" s="69" t="s">
        <v>560</v>
      </c>
      <c r="M110" s="100"/>
      <c r="N110" s="101"/>
      <c r="O110" s="100"/>
      <c r="P110" s="159" t="s">
        <v>765</v>
      </c>
    </row>
    <row r="111" spans="1:16" ht="85.5" customHeight="1" x14ac:dyDescent="0.3">
      <c r="A111" s="90" t="s">
        <v>337</v>
      </c>
      <c r="B111" s="93">
        <v>393</v>
      </c>
      <c r="C111" s="69" t="s">
        <v>384</v>
      </c>
      <c r="D111" s="80" t="s">
        <v>385</v>
      </c>
      <c r="E111" s="80" t="s">
        <v>119</v>
      </c>
      <c r="F111" s="81"/>
      <c r="G111" s="82">
        <v>1200000</v>
      </c>
      <c r="H111" s="83">
        <v>2022</v>
      </c>
      <c r="I111" s="135" t="s">
        <v>106</v>
      </c>
      <c r="J111" s="136" t="s">
        <v>271</v>
      </c>
      <c r="K111" s="136" t="s">
        <v>420</v>
      </c>
      <c r="L111" s="69" t="s">
        <v>177</v>
      </c>
      <c r="M111" s="100"/>
      <c r="N111" s="101"/>
      <c r="O111" s="100"/>
      <c r="P111" s="159" t="s">
        <v>470</v>
      </c>
    </row>
    <row r="112" spans="1:16" ht="78.75" customHeight="1" x14ac:dyDescent="0.3">
      <c r="A112" s="90" t="s">
        <v>337</v>
      </c>
      <c r="B112" s="93">
        <v>395</v>
      </c>
      <c r="C112" s="69" t="s">
        <v>386</v>
      </c>
      <c r="D112" s="80" t="s">
        <v>387</v>
      </c>
      <c r="E112" s="80" t="s">
        <v>119</v>
      </c>
      <c r="F112" s="81"/>
      <c r="G112" s="82">
        <v>2000000</v>
      </c>
      <c r="H112" s="83">
        <v>2022</v>
      </c>
      <c r="I112" s="135" t="s">
        <v>106</v>
      </c>
      <c r="J112" s="136" t="s">
        <v>271</v>
      </c>
      <c r="K112" s="136" t="s">
        <v>420</v>
      </c>
      <c r="L112" s="69" t="s">
        <v>177</v>
      </c>
      <c r="M112" s="100"/>
      <c r="N112" s="101"/>
      <c r="O112" s="100"/>
      <c r="P112" s="159" t="s">
        <v>471</v>
      </c>
    </row>
    <row r="113" spans="1:16" ht="94.5" customHeight="1" x14ac:dyDescent="0.3">
      <c r="A113" s="90" t="s">
        <v>337</v>
      </c>
      <c r="B113" s="93">
        <v>396</v>
      </c>
      <c r="C113" s="69" t="s">
        <v>388</v>
      </c>
      <c r="D113" s="80" t="s">
        <v>389</v>
      </c>
      <c r="E113" s="80" t="s">
        <v>119</v>
      </c>
      <c r="F113" s="81"/>
      <c r="G113" s="82">
        <v>4200000</v>
      </c>
      <c r="H113" s="83">
        <v>2022</v>
      </c>
      <c r="I113" s="135" t="s">
        <v>106</v>
      </c>
      <c r="J113" s="136" t="s">
        <v>271</v>
      </c>
      <c r="K113" s="136" t="s">
        <v>420</v>
      </c>
      <c r="L113" s="69" t="s">
        <v>390</v>
      </c>
      <c r="M113" s="100"/>
      <c r="N113" s="101"/>
      <c r="O113" s="100"/>
      <c r="P113" s="159" t="s">
        <v>472</v>
      </c>
    </row>
    <row r="114" spans="1:16" ht="76.5" customHeight="1" x14ac:dyDescent="0.3">
      <c r="A114" s="90" t="s">
        <v>337</v>
      </c>
      <c r="B114" s="93">
        <v>397</v>
      </c>
      <c r="C114" s="69" t="s">
        <v>391</v>
      </c>
      <c r="D114" s="80" t="s">
        <v>392</v>
      </c>
      <c r="E114" s="80" t="s">
        <v>119</v>
      </c>
      <c r="F114" s="81"/>
      <c r="G114" s="82">
        <v>3200000</v>
      </c>
      <c r="H114" s="83">
        <v>2022</v>
      </c>
      <c r="I114" s="100" t="s">
        <v>106</v>
      </c>
      <c r="J114" s="136" t="s">
        <v>271</v>
      </c>
      <c r="K114" s="136" t="s">
        <v>420</v>
      </c>
      <c r="L114" s="69" t="s">
        <v>393</v>
      </c>
      <c r="M114" s="100"/>
      <c r="N114" s="101"/>
      <c r="O114" s="100"/>
      <c r="P114" s="159" t="s">
        <v>472</v>
      </c>
    </row>
    <row r="115" spans="1:16" ht="78" customHeight="1" x14ac:dyDescent="0.3">
      <c r="A115" s="90" t="s">
        <v>337</v>
      </c>
      <c r="B115" s="93">
        <v>398</v>
      </c>
      <c r="C115" s="69" t="s">
        <v>394</v>
      </c>
      <c r="D115" s="80" t="s">
        <v>395</v>
      </c>
      <c r="E115" s="80" t="s">
        <v>119</v>
      </c>
      <c r="F115" s="81"/>
      <c r="G115" s="82">
        <v>5100000</v>
      </c>
      <c r="H115" s="83">
        <v>2022</v>
      </c>
      <c r="I115" s="100" t="s">
        <v>106</v>
      </c>
      <c r="J115" s="136" t="s">
        <v>271</v>
      </c>
      <c r="K115" s="136" t="s">
        <v>420</v>
      </c>
      <c r="L115" s="69" t="s">
        <v>396</v>
      </c>
      <c r="M115" s="100"/>
      <c r="N115" s="101"/>
      <c r="O115" s="100"/>
      <c r="P115" s="159" t="s">
        <v>472</v>
      </c>
    </row>
    <row r="116" spans="1:16" ht="92.25" customHeight="1" x14ac:dyDescent="0.3">
      <c r="A116" s="90" t="s">
        <v>337</v>
      </c>
      <c r="B116" s="93">
        <v>400</v>
      </c>
      <c r="C116" s="69" t="s">
        <v>397</v>
      </c>
      <c r="D116" s="80" t="s">
        <v>398</v>
      </c>
      <c r="E116" s="80" t="s">
        <v>119</v>
      </c>
      <c r="F116" s="81"/>
      <c r="G116" s="82">
        <v>2200000</v>
      </c>
      <c r="H116" s="83">
        <v>2022</v>
      </c>
      <c r="I116" s="135" t="s">
        <v>106</v>
      </c>
      <c r="J116" s="136" t="s">
        <v>271</v>
      </c>
      <c r="K116" s="136" t="s">
        <v>420</v>
      </c>
      <c r="L116" s="69" t="s">
        <v>177</v>
      </c>
      <c r="M116" s="100"/>
      <c r="N116" s="101"/>
      <c r="O116" s="100"/>
      <c r="P116" s="159" t="s">
        <v>471</v>
      </c>
    </row>
    <row r="117" spans="1:16" ht="75.75" customHeight="1" x14ac:dyDescent="0.3">
      <c r="A117" s="90" t="s">
        <v>337</v>
      </c>
      <c r="B117" s="93">
        <v>402</v>
      </c>
      <c r="C117" s="69" t="s">
        <v>399</v>
      </c>
      <c r="D117" s="80" t="s">
        <v>400</v>
      </c>
      <c r="E117" s="80" t="s">
        <v>119</v>
      </c>
      <c r="F117" s="81"/>
      <c r="G117" s="82">
        <v>1500000</v>
      </c>
      <c r="H117" s="83">
        <v>2023</v>
      </c>
      <c r="I117" s="135" t="s">
        <v>106</v>
      </c>
      <c r="J117" s="136" t="s">
        <v>271</v>
      </c>
      <c r="K117" s="136" t="s">
        <v>420</v>
      </c>
      <c r="L117" s="69" t="s">
        <v>177</v>
      </c>
      <c r="M117" s="100"/>
      <c r="N117" s="101"/>
      <c r="O117" s="100"/>
      <c r="P117" s="159" t="s">
        <v>471</v>
      </c>
    </row>
    <row r="118" spans="1:16" ht="70.5" customHeight="1" x14ac:dyDescent="0.3">
      <c r="A118" s="90" t="s">
        <v>337</v>
      </c>
      <c r="B118" s="93">
        <v>403</v>
      </c>
      <c r="C118" s="69" t="s">
        <v>401</v>
      </c>
      <c r="D118" s="80" t="s">
        <v>402</v>
      </c>
      <c r="E118" s="80" t="s">
        <v>119</v>
      </c>
      <c r="F118" s="81"/>
      <c r="G118" s="82">
        <v>1500000</v>
      </c>
      <c r="H118" s="83">
        <v>2022</v>
      </c>
      <c r="I118" s="135" t="s">
        <v>106</v>
      </c>
      <c r="J118" s="136" t="s">
        <v>271</v>
      </c>
      <c r="K118" s="136" t="s">
        <v>420</v>
      </c>
      <c r="L118" s="69" t="s">
        <v>177</v>
      </c>
      <c r="M118" s="100"/>
      <c r="N118" s="101"/>
      <c r="O118" s="100"/>
      <c r="P118" s="159" t="s">
        <v>471</v>
      </c>
    </row>
    <row r="119" spans="1:16" ht="81" customHeight="1" x14ac:dyDescent="0.3">
      <c r="A119" s="90" t="s">
        <v>337</v>
      </c>
      <c r="B119" s="93">
        <v>404</v>
      </c>
      <c r="C119" s="69" t="s">
        <v>403</v>
      </c>
      <c r="D119" s="80" t="s">
        <v>404</v>
      </c>
      <c r="E119" s="80" t="s">
        <v>119</v>
      </c>
      <c r="F119" s="81"/>
      <c r="G119" s="82">
        <v>2000000</v>
      </c>
      <c r="H119" s="83">
        <v>2022</v>
      </c>
      <c r="I119" s="135" t="s">
        <v>106</v>
      </c>
      <c r="J119" s="136" t="s">
        <v>271</v>
      </c>
      <c r="K119" s="136" t="s">
        <v>420</v>
      </c>
      <c r="L119" s="69" t="s">
        <v>177</v>
      </c>
      <c r="M119" s="100"/>
      <c r="N119" s="101"/>
      <c r="O119" s="100"/>
      <c r="P119" s="159" t="s">
        <v>471</v>
      </c>
    </row>
    <row r="120" spans="1:16" ht="360.75" customHeight="1" x14ac:dyDescent="0.3">
      <c r="A120" s="45" t="s">
        <v>341</v>
      </c>
      <c r="B120" s="51">
        <v>406</v>
      </c>
      <c r="C120" s="53" t="s">
        <v>408</v>
      </c>
      <c r="D120" s="53" t="s">
        <v>409</v>
      </c>
      <c r="E120" s="53" t="s">
        <v>222</v>
      </c>
      <c r="F120" s="52"/>
      <c r="G120" s="50">
        <v>20000000</v>
      </c>
      <c r="H120" s="56">
        <v>2021</v>
      </c>
      <c r="I120" s="72" t="s">
        <v>106</v>
      </c>
      <c r="J120" s="58" t="s">
        <v>272</v>
      </c>
      <c r="K120" s="58"/>
      <c r="L120" s="53" t="s">
        <v>724</v>
      </c>
      <c r="M120" s="78"/>
      <c r="N120" s="99"/>
      <c r="O120" s="78"/>
      <c r="P120" s="158" t="s">
        <v>725</v>
      </c>
    </row>
    <row r="121" spans="1:16" ht="195" customHeight="1" x14ac:dyDescent="0.3">
      <c r="A121" s="45" t="s">
        <v>341</v>
      </c>
      <c r="B121" s="51">
        <v>407</v>
      </c>
      <c r="C121" s="53" t="s">
        <v>593</v>
      </c>
      <c r="D121" s="53" t="s">
        <v>594</v>
      </c>
      <c r="E121" s="53" t="s">
        <v>222</v>
      </c>
      <c r="F121" s="52"/>
      <c r="G121" s="50">
        <v>20000000</v>
      </c>
      <c r="H121" s="56">
        <v>2022</v>
      </c>
      <c r="I121" s="72" t="s">
        <v>106</v>
      </c>
      <c r="J121" s="58" t="s">
        <v>272</v>
      </c>
      <c r="K121" s="58"/>
      <c r="L121" s="53" t="s">
        <v>595</v>
      </c>
      <c r="M121" s="78"/>
      <c r="N121" s="53"/>
      <c r="O121" s="78"/>
      <c r="P121" s="158" t="s">
        <v>596</v>
      </c>
    </row>
    <row r="122" spans="1:16" ht="182.25" customHeight="1" x14ac:dyDescent="0.3">
      <c r="A122" s="45" t="s">
        <v>345</v>
      </c>
      <c r="B122" s="51">
        <v>408</v>
      </c>
      <c r="C122" s="48" t="s">
        <v>446</v>
      </c>
      <c r="D122" s="48" t="s">
        <v>447</v>
      </c>
      <c r="E122" s="48" t="s">
        <v>120</v>
      </c>
      <c r="F122" s="52"/>
      <c r="G122" s="74">
        <v>25000000</v>
      </c>
      <c r="H122" s="73">
        <v>2022</v>
      </c>
      <c r="I122" s="72" t="s">
        <v>106</v>
      </c>
      <c r="J122" s="58" t="s">
        <v>270</v>
      </c>
      <c r="K122" s="58" t="s">
        <v>416</v>
      </c>
      <c r="L122" s="48" t="s">
        <v>217</v>
      </c>
      <c r="M122" s="78"/>
      <c r="N122" s="53"/>
      <c r="O122" s="78"/>
      <c r="P122" s="158" t="s">
        <v>665</v>
      </c>
    </row>
    <row r="123" spans="1:16" ht="146.25" customHeight="1" x14ac:dyDescent="0.3">
      <c r="A123" s="45" t="s">
        <v>345</v>
      </c>
      <c r="B123" s="51">
        <v>409</v>
      </c>
      <c r="C123" s="53" t="s">
        <v>448</v>
      </c>
      <c r="D123" s="53" t="s">
        <v>449</v>
      </c>
      <c r="E123" s="48" t="s">
        <v>451</v>
      </c>
      <c r="F123" s="52"/>
      <c r="G123" s="50">
        <v>5000000</v>
      </c>
      <c r="H123" s="56">
        <v>2022</v>
      </c>
      <c r="I123" s="72" t="s">
        <v>106</v>
      </c>
      <c r="J123" s="58" t="s">
        <v>270</v>
      </c>
      <c r="K123" s="58" t="s">
        <v>416</v>
      </c>
      <c r="L123" s="53" t="s">
        <v>450</v>
      </c>
      <c r="M123" s="78"/>
      <c r="N123" s="51"/>
      <c r="O123" s="53"/>
      <c r="P123" s="158" t="s">
        <v>665</v>
      </c>
    </row>
    <row r="124" spans="1:16" ht="233.25" customHeight="1" x14ac:dyDescent="0.3">
      <c r="A124" s="45" t="s">
        <v>350</v>
      </c>
      <c r="B124" s="51">
        <v>410</v>
      </c>
      <c r="C124" s="53" t="s">
        <v>496</v>
      </c>
      <c r="D124" s="53" t="s">
        <v>498</v>
      </c>
      <c r="E124" s="53" t="s">
        <v>165</v>
      </c>
      <c r="F124" s="52"/>
      <c r="G124" s="50">
        <v>5000000</v>
      </c>
      <c r="H124" s="56">
        <v>2022</v>
      </c>
      <c r="I124" s="72" t="s">
        <v>106</v>
      </c>
      <c r="J124" s="58" t="s">
        <v>274</v>
      </c>
      <c r="K124" s="58" t="s">
        <v>412</v>
      </c>
      <c r="L124" s="53" t="s">
        <v>168</v>
      </c>
      <c r="M124" s="78"/>
      <c r="N124" s="51"/>
      <c r="O124" s="53"/>
      <c r="P124" s="158" t="s">
        <v>766</v>
      </c>
    </row>
    <row r="125" spans="1:16" ht="258.75" customHeight="1" x14ac:dyDescent="0.3">
      <c r="A125" s="45" t="s">
        <v>350</v>
      </c>
      <c r="B125" s="51">
        <v>411</v>
      </c>
      <c r="C125" s="53" t="s">
        <v>500</v>
      </c>
      <c r="D125" s="53" t="s">
        <v>501</v>
      </c>
      <c r="E125" s="53" t="s">
        <v>165</v>
      </c>
      <c r="F125" s="52"/>
      <c r="G125" s="50">
        <v>7000000</v>
      </c>
      <c r="H125" s="56">
        <v>2022</v>
      </c>
      <c r="I125" s="72" t="s">
        <v>106</v>
      </c>
      <c r="J125" s="58" t="s">
        <v>274</v>
      </c>
      <c r="K125" s="58" t="s">
        <v>412</v>
      </c>
      <c r="L125" s="53" t="s">
        <v>168</v>
      </c>
      <c r="M125" s="78"/>
      <c r="N125" s="51"/>
      <c r="O125" s="53"/>
      <c r="P125" s="158" t="s">
        <v>766</v>
      </c>
    </row>
    <row r="126" spans="1:16" ht="343.5" customHeight="1" x14ac:dyDescent="0.3">
      <c r="A126" s="45" t="s">
        <v>345</v>
      </c>
      <c r="B126" s="51">
        <v>412</v>
      </c>
      <c r="C126" s="53" t="s">
        <v>502</v>
      </c>
      <c r="D126" s="53" t="s">
        <v>503</v>
      </c>
      <c r="E126" s="53" t="s">
        <v>165</v>
      </c>
      <c r="F126" s="52"/>
      <c r="G126" s="50">
        <v>4000000</v>
      </c>
      <c r="H126" s="56">
        <v>2022</v>
      </c>
      <c r="I126" s="72" t="s">
        <v>106</v>
      </c>
      <c r="J126" s="58" t="s">
        <v>270</v>
      </c>
      <c r="K126" s="58" t="s">
        <v>416</v>
      </c>
      <c r="L126" s="53" t="s">
        <v>170</v>
      </c>
      <c r="M126" s="78"/>
      <c r="N126" s="51"/>
      <c r="O126" s="53"/>
      <c r="P126" s="158" t="s">
        <v>499</v>
      </c>
    </row>
    <row r="127" spans="1:16" ht="335.25" customHeight="1" x14ac:dyDescent="0.3">
      <c r="A127" s="45" t="s">
        <v>345</v>
      </c>
      <c r="B127" s="51">
        <v>413</v>
      </c>
      <c r="C127" s="53" t="s">
        <v>504</v>
      </c>
      <c r="D127" s="53" t="s">
        <v>505</v>
      </c>
      <c r="E127" s="53" t="s">
        <v>165</v>
      </c>
      <c r="F127" s="52"/>
      <c r="G127" s="50">
        <v>5000000</v>
      </c>
      <c r="H127" s="56">
        <v>2022</v>
      </c>
      <c r="I127" s="72" t="s">
        <v>106</v>
      </c>
      <c r="J127" s="58" t="s">
        <v>270</v>
      </c>
      <c r="K127" s="58" t="s">
        <v>416</v>
      </c>
      <c r="L127" s="53" t="s">
        <v>170</v>
      </c>
      <c r="M127" s="78"/>
      <c r="N127" s="51"/>
      <c r="O127" s="53"/>
      <c r="P127" s="158" t="s">
        <v>499</v>
      </c>
    </row>
    <row r="128" spans="1:16" ht="153" customHeight="1" x14ac:dyDescent="0.3">
      <c r="A128" s="45" t="s">
        <v>341</v>
      </c>
      <c r="B128" s="51">
        <v>414</v>
      </c>
      <c r="C128" s="53" t="s">
        <v>506</v>
      </c>
      <c r="D128" s="53" t="s">
        <v>474</v>
      </c>
      <c r="E128" s="53" t="s">
        <v>165</v>
      </c>
      <c r="F128" s="52"/>
      <c r="G128" s="50">
        <v>7000000</v>
      </c>
      <c r="H128" s="56">
        <v>2022</v>
      </c>
      <c r="I128" s="72" t="s">
        <v>106</v>
      </c>
      <c r="J128" s="58" t="s">
        <v>272</v>
      </c>
      <c r="K128" s="58"/>
      <c r="L128" s="53" t="s">
        <v>507</v>
      </c>
      <c r="M128" s="78"/>
      <c r="N128" s="51"/>
      <c r="O128" s="53"/>
      <c r="P128" s="158" t="s">
        <v>499</v>
      </c>
    </row>
    <row r="129" spans="1:16" ht="395.25" customHeight="1" x14ac:dyDescent="0.3">
      <c r="A129" s="45" t="s">
        <v>348</v>
      </c>
      <c r="B129" s="51">
        <v>415</v>
      </c>
      <c r="C129" s="53" t="s">
        <v>675</v>
      </c>
      <c r="D129" s="53" t="s">
        <v>508</v>
      </c>
      <c r="E129" s="53" t="s">
        <v>138</v>
      </c>
      <c r="F129" s="52"/>
      <c r="G129" s="50">
        <v>25000000</v>
      </c>
      <c r="H129" s="56">
        <v>2022</v>
      </c>
      <c r="I129" s="72" t="s">
        <v>106</v>
      </c>
      <c r="J129" s="58" t="s">
        <v>274</v>
      </c>
      <c r="K129" s="58" t="s">
        <v>415</v>
      </c>
      <c r="L129" s="53" t="s">
        <v>509</v>
      </c>
      <c r="M129" s="78"/>
      <c r="N129" s="51"/>
      <c r="O129" s="53"/>
      <c r="P129" s="158" t="s">
        <v>510</v>
      </c>
    </row>
    <row r="130" spans="1:16" ht="122.25" customHeight="1" x14ac:dyDescent="0.3">
      <c r="A130" s="90" t="s">
        <v>681</v>
      </c>
      <c r="B130" s="93">
        <v>416</v>
      </c>
      <c r="C130" s="69" t="s">
        <v>513</v>
      </c>
      <c r="D130" s="80" t="s">
        <v>514</v>
      </c>
      <c r="E130" s="80" t="s">
        <v>138</v>
      </c>
      <c r="F130" s="81"/>
      <c r="G130" s="82">
        <v>1000000</v>
      </c>
      <c r="H130" s="83">
        <v>2021</v>
      </c>
      <c r="I130" s="98" t="s">
        <v>107</v>
      </c>
      <c r="J130" s="136" t="s">
        <v>273</v>
      </c>
      <c r="K130" s="157"/>
      <c r="L130" s="69" t="s">
        <v>285</v>
      </c>
      <c r="M130" s="100"/>
      <c r="N130" s="101"/>
      <c r="O130" s="100"/>
      <c r="P130" s="159" t="s">
        <v>686</v>
      </c>
    </row>
    <row r="131" spans="1:16" ht="336.75" customHeight="1" x14ac:dyDescent="0.3">
      <c r="A131" s="45" t="s">
        <v>340</v>
      </c>
      <c r="B131" s="51">
        <v>417</v>
      </c>
      <c r="C131" s="53" t="s">
        <v>516</v>
      </c>
      <c r="D131" s="53" t="s">
        <v>518</v>
      </c>
      <c r="E131" s="53" t="s">
        <v>517</v>
      </c>
      <c r="F131" s="52"/>
      <c r="G131" s="50">
        <v>5000000</v>
      </c>
      <c r="H131" s="56">
        <v>2021</v>
      </c>
      <c r="I131" s="72" t="s">
        <v>106</v>
      </c>
      <c r="J131" s="58" t="s">
        <v>269</v>
      </c>
      <c r="K131" s="58" t="s">
        <v>414</v>
      </c>
      <c r="L131" s="53" t="s">
        <v>519</v>
      </c>
      <c r="M131" s="78"/>
      <c r="N131" s="51"/>
      <c r="O131" s="53"/>
      <c r="P131" s="158" t="s">
        <v>767</v>
      </c>
    </row>
    <row r="132" spans="1:16" ht="216" customHeight="1" x14ac:dyDescent="0.3">
      <c r="A132" s="45" t="s">
        <v>340</v>
      </c>
      <c r="B132" s="51">
        <v>418</v>
      </c>
      <c r="C132" s="53" t="s">
        <v>520</v>
      </c>
      <c r="D132" s="53" t="s">
        <v>521</v>
      </c>
      <c r="E132" s="53" t="s">
        <v>517</v>
      </c>
      <c r="F132" s="52"/>
      <c r="G132" s="50">
        <v>4500000</v>
      </c>
      <c r="H132" s="56">
        <v>2021</v>
      </c>
      <c r="I132" s="72" t="s">
        <v>106</v>
      </c>
      <c r="J132" s="58" t="s">
        <v>269</v>
      </c>
      <c r="K132" s="58" t="s">
        <v>414</v>
      </c>
      <c r="L132" s="53" t="s">
        <v>522</v>
      </c>
      <c r="M132" s="78"/>
      <c r="N132" s="51"/>
      <c r="O132" s="53"/>
      <c r="P132" s="158" t="s">
        <v>523</v>
      </c>
    </row>
    <row r="133" spans="1:16" ht="207.75" customHeight="1" x14ac:dyDescent="0.3">
      <c r="A133" s="45" t="s">
        <v>339</v>
      </c>
      <c r="B133" s="51">
        <v>419</v>
      </c>
      <c r="C133" s="53" t="s">
        <v>524</v>
      </c>
      <c r="D133" s="53" t="s">
        <v>525</v>
      </c>
      <c r="E133" s="53" t="s">
        <v>517</v>
      </c>
      <c r="F133" s="52"/>
      <c r="G133" s="50">
        <v>2500000</v>
      </c>
      <c r="H133" s="56">
        <v>2022</v>
      </c>
      <c r="I133" s="72" t="s">
        <v>106</v>
      </c>
      <c r="J133" s="58" t="s">
        <v>269</v>
      </c>
      <c r="K133" s="58" t="s">
        <v>414</v>
      </c>
      <c r="L133" s="53" t="s">
        <v>526</v>
      </c>
      <c r="M133" s="78"/>
      <c r="N133" s="51"/>
      <c r="O133" s="53"/>
      <c r="P133" s="158" t="s">
        <v>767</v>
      </c>
    </row>
    <row r="134" spans="1:16" ht="210.75" customHeight="1" x14ac:dyDescent="0.3">
      <c r="A134" s="45" t="s">
        <v>339</v>
      </c>
      <c r="B134" s="51">
        <v>420</v>
      </c>
      <c r="C134" s="53" t="s">
        <v>527</v>
      </c>
      <c r="D134" s="53" t="s">
        <v>528</v>
      </c>
      <c r="E134" s="53" t="s">
        <v>517</v>
      </c>
      <c r="F134" s="52"/>
      <c r="G134" s="50">
        <v>1500000</v>
      </c>
      <c r="H134" s="56">
        <v>2023</v>
      </c>
      <c r="I134" s="72" t="s">
        <v>106</v>
      </c>
      <c r="J134" s="58" t="s">
        <v>269</v>
      </c>
      <c r="K134" s="58" t="s">
        <v>414</v>
      </c>
      <c r="L134" s="53" t="s">
        <v>529</v>
      </c>
      <c r="M134" s="78"/>
      <c r="N134" s="51"/>
      <c r="O134" s="53"/>
      <c r="P134" s="158" t="s">
        <v>767</v>
      </c>
    </row>
    <row r="135" spans="1:16" ht="292.5" customHeight="1" x14ac:dyDescent="0.3">
      <c r="A135" s="45" t="s">
        <v>346</v>
      </c>
      <c r="B135" s="51">
        <v>428</v>
      </c>
      <c r="C135" s="53" t="s">
        <v>564</v>
      </c>
      <c r="D135" s="53" t="s">
        <v>565</v>
      </c>
      <c r="E135" s="53" t="s">
        <v>562</v>
      </c>
      <c r="F135" s="52"/>
      <c r="G135" s="50">
        <v>73000000</v>
      </c>
      <c r="H135" s="56">
        <v>2022</v>
      </c>
      <c r="I135" s="98" t="s">
        <v>107</v>
      </c>
      <c r="J135" s="58" t="s">
        <v>275</v>
      </c>
      <c r="K135" s="58"/>
      <c r="L135" s="53" t="s">
        <v>563</v>
      </c>
      <c r="M135" s="78"/>
      <c r="N135" s="51"/>
      <c r="O135" s="53"/>
      <c r="P135" s="158" t="s">
        <v>684</v>
      </c>
    </row>
    <row r="136" spans="1:16" ht="190.5" customHeight="1" x14ac:dyDescent="0.3">
      <c r="A136" s="45" t="s">
        <v>343</v>
      </c>
      <c r="B136" s="51">
        <v>429</v>
      </c>
      <c r="C136" s="53" t="s">
        <v>575</v>
      </c>
      <c r="D136" s="53" t="s">
        <v>577</v>
      </c>
      <c r="E136" s="53" t="s">
        <v>579</v>
      </c>
      <c r="F136" s="52"/>
      <c r="G136" s="50">
        <v>5000000</v>
      </c>
      <c r="H136" s="56">
        <v>2022</v>
      </c>
      <c r="I136" s="72" t="s">
        <v>106</v>
      </c>
      <c r="J136" s="58" t="s">
        <v>270</v>
      </c>
      <c r="K136" s="58" t="s">
        <v>424</v>
      </c>
      <c r="L136" s="53" t="s">
        <v>578</v>
      </c>
      <c r="M136" s="78"/>
      <c r="N136" s="79"/>
      <c r="O136" s="154"/>
      <c r="P136" s="158" t="s">
        <v>586</v>
      </c>
    </row>
    <row r="137" spans="1:16" ht="353.25" customHeight="1" x14ac:dyDescent="0.3">
      <c r="A137" s="45" t="s">
        <v>343</v>
      </c>
      <c r="B137" s="51">
        <v>430</v>
      </c>
      <c r="C137" s="53" t="s">
        <v>576</v>
      </c>
      <c r="D137" s="53" t="s">
        <v>573</v>
      </c>
      <c r="E137" s="53" t="s">
        <v>579</v>
      </c>
      <c r="F137" s="52"/>
      <c r="G137" s="50">
        <v>5000000</v>
      </c>
      <c r="H137" s="56">
        <v>2022</v>
      </c>
      <c r="I137" s="72" t="s">
        <v>106</v>
      </c>
      <c r="J137" s="58" t="s">
        <v>270</v>
      </c>
      <c r="K137" s="58" t="s">
        <v>424</v>
      </c>
      <c r="L137" s="53" t="s">
        <v>574</v>
      </c>
      <c r="M137" s="78"/>
      <c r="N137" s="51"/>
      <c r="O137" s="53"/>
      <c r="P137" s="158" t="s">
        <v>586</v>
      </c>
    </row>
    <row r="138" spans="1:16" ht="227.25" customHeight="1" x14ac:dyDescent="0.3">
      <c r="A138" s="45" t="s">
        <v>347</v>
      </c>
      <c r="B138" s="51">
        <v>431</v>
      </c>
      <c r="C138" s="53" t="s">
        <v>581</v>
      </c>
      <c r="D138" s="53" t="s">
        <v>582</v>
      </c>
      <c r="E138" s="53" t="s">
        <v>222</v>
      </c>
      <c r="F138" s="52"/>
      <c r="G138" s="50">
        <v>80000000</v>
      </c>
      <c r="H138" s="56">
        <v>2021</v>
      </c>
      <c r="I138" s="72" t="s">
        <v>106</v>
      </c>
      <c r="J138" s="58" t="s">
        <v>274</v>
      </c>
      <c r="K138" s="58"/>
      <c r="L138" s="53" t="s">
        <v>583</v>
      </c>
      <c r="M138" s="78"/>
      <c r="N138" s="51"/>
      <c r="O138" s="53"/>
      <c r="P138" s="158" t="s">
        <v>768</v>
      </c>
    </row>
    <row r="139" spans="1:16" ht="203.25" customHeight="1" x14ac:dyDescent="0.3">
      <c r="A139" s="45" t="s">
        <v>347</v>
      </c>
      <c r="B139" s="51">
        <v>432</v>
      </c>
      <c r="C139" s="53" t="s">
        <v>584</v>
      </c>
      <c r="D139" s="53" t="s">
        <v>585</v>
      </c>
      <c r="E139" s="53" t="s">
        <v>222</v>
      </c>
      <c r="F139" s="52"/>
      <c r="G139" s="50">
        <v>120000000</v>
      </c>
      <c r="H139" s="56">
        <v>2021</v>
      </c>
      <c r="I139" s="73" t="s">
        <v>106</v>
      </c>
      <c r="J139" s="58" t="s">
        <v>274</v>
      </c>
      <c r="K139" s="58"/>
      <c r="L139" s="53" t="s">
        <v>583</v>
      </c>
      <c r="M139" s="78"/>
      <c r="N139" s="51"/>
      <c r="O139" s="53"/>
      <c r="P139" s="158" t="s">
        <v>768</v>
      </c>
    </row>
    <row r="140" spans="1:16" ht="327" customHeight="1" x14ac:dyDescent="0.3">
      <c r="A140" s="45" t="s">
        <v>346</v>
      </c>
      <c r="B140" s="51">
        <v>433</v>
      </c>
      <c r="C140" s="53" t="s">
        <v>587</v>
      </c>
      <c r="D140" s="53" t="s">
        <v>721</v>
      </c>
      <c r="E140" s="53" t="s">
        <v>222</v>
      </c>
      <c r="F140" s="52"/>
      <c r="G140" s="50">
        <v>2000000</v>
      </c>
      <c r="H140" s="56">
        <v>2022</v>
      </c>
      <c r="I140" s="73" t="s">
        <v>107</v>
      </c>
      <c r="J140" s="58" t="s">
        <v>275</v>
      </c>
      <c r="K140" s="58"/>
      <c r="L140" s="53" t="s">
        <v>588</v>
      </c>
      <c r="M140" s="78"/>
      <c r="N140" s="51"/>
      <c r="O140" s="53"/>
      <c r="P140" s="158" t="s">
        <v>586</v>
      </c>
    </row>
    <row r="141" spans="1:16" ht="327" customHeight="1" x14ac:dyDescent="0.3">
      <c r="A141" s="45" t="s">
        <v>679</v>
      </c>
      <c r="B141" s="51">
        <v>434</v>
      </c>
      <c r="C141" s="53" t="s">
        <v>589</v>
      </c>
      <c r="D141" s="53" t="s">
        <v>590</v>
      </c>
      <c r="E141" s="53" t="s">
        <v>222</v>
      </c>
      <c r="F141" s="52"/>
      <c r="G141" s="50">
        <v>15000000</v>
      </c>
      <c r="H141" s="56">
        <v>2022</v>
      </c>
      <c r="I141" s="73" t="s">
        <v>106</v>
      </c>
      <c r="J141" s="58" t="s">
        <v>272</v>
      </c>
      <c r="K141" s="58"/>
      <c r="L141" s="53" t="s">
        <v>723</v>
      </c>
      <c r="M141" s="78"/>
      <c r="N141" s="51"/>
      <c r="O141" s="53"/>
      <c r="P141" s="158" t="s">
        <v>586</v>
      </c>
    </row>
    <row r="142" spans="1:16" ht="184.5" customHeight="1" x14ac:dyDescent="0.3">
      <c r="A142" s="45" t="s">
        <v>350</v>
      </c>
      <c r="B142" s="51">
        <v>436</v>
      </c>
      <c r="C142" s="53" t="s">
        <v>600</v>
      </c>
      <c r="D142" s="53" t="s">
        <v>603</v>
      </c>
      <c r="E142" s="53" t="s">
        <v>138</v>
      </c>
      <c r="F142" s="52"/>
      <c r="G142" s="50">
        <v>11500000</v>
      </c>
      <c r="H142" s="56">
        <v>2022</v>
      </c>
      <c r="I142" s="72" t="s">
        <v>106</v>
      </c>
      <c r="J142" s="58" t="s">
        <v>274</v>
      </c>
      <c r="K142" s="58" t="s">
        <v>412</v>
      </c>
      <c r="L142" s="53" t="s">
        <v>601</v>
      </c>
      <c r="M142" s="78"/>
      <c r="N142" s="79"/>
      <c r="O142" s="154"/>
      <c r="P142" s="158" t="s">
        <v>599</v>
      </c>
    </row>
    <row r="143" spans="1:16" ht="156" customHeight="1" x14ac:dyDescent="0.3">
      <c r="A143" s="45" t="s">
        <v>350</v>
      </c>
      <c r="B143" s="51">
        <v>437</v>
      </c>
      <c r="C143" s="53" t="s">
        <v>602</v>
      </c>
      <c r="D143" s="53" t="s">
        <v>604</v>
      </c>
      <c r="E143" s="53" t="s">
        <v>138</v>
      </c>
      <c r="F143" s="52"/>
      <c r="G143" s="50">
        <v>7900000</v>
      </c>
      <c r="H143" s="56">
        <v>2022</v>
      </c>
      <c r="I143" s="72" t="s">
        <v>106</v>
      </c>
      <c r="J143" s="58" t="s">
        <v>274</v>
      </c>
      <c r="K143" s="58" t="s">
        <v>412</v>
      </c>
      <c r="L143" s="53" t="s">
        <v>605</v>
      </c>
      <c r="M143" s="78"/>
      <c r="N143" s="51"/>
      <c r="O143" s="53"/>
      <c r="P143" s="158" t="s">
        <v>599</v>
      </c>
    </row>
    <row r="144" spans="1:16" ht="185.25" customHeight="1" x14ac:dyDescent="0.3">
      <c r="A144" s="45" t="s">
        <v>350</v>
      </c>
      <c r="B144" s="51">
        <v>438</v>
      </c>
      <c r="C144" s="53" t="s">
        <v>606</v>
      </c>
      <c r="D144" s="53" t="s">
        <v>607</v>
      </c>
      <c r="E144" s="53" t="s">
        <v>138</v>
      </c>
      <c r="F144" s="52"/>
      <c r="G144" s="50">
        <v>18200000</v>
      </c>
      <c r="H144" s="56">
        <v>2022</v>
      </c>
      <c r="I144" s="72" t="s">
        <v>106</v>
      </c>
      <c r="J144" s="58" t="s">
        <v>274</v>
      </c>
      <c r="K144" s="58" t="s">
        <v>412</v>
      </c>
      <c r="L144" s="53" t="s">
        <v>608</v>
      </c>
      <c r="M144" s="78"/>
      <c r="N144" s="51"/>
      <c r="O144" s="53"/>
      <c r="P144" s="158" t="s">
        <v>599</v>
      </c>
    </row>
    <row r="145" spans="1:16" ht="285.75" customHeight="1" x14ac:dyDescent="0.3">
      <c r="A145" s="45" t="s">
        <v>679</v>
      </c>
      <c r="B145" s="51">
        <v>439</v>
      </c>
      <c r="C145" s="49" t="s">
        <v>614</v>
      </c>
      <c r="D145" s="48" t="s">
        <v>615</v>
      </c>
      <c r="E145" s="48" t="s">
        <v>115</v>
      </c>
      <c r="F145" s="52"/>
      <c r="G145" s="50">
        <v>6000000</v>
      </c>
      <c r="H145" s="73">
        <v>2023</v>
      </c>
      <c r="I145" s="72" t="s">
        <v>106</v>
      </c>
      <c r="J145" s="58" t="s">
        <v>272</v>
      </c>
      <c r="K145" s="58"/>
      <c r="L145" s="48" t="s">
        <v>221</v>
      </c>
      <c r="M145" s="78"/>
      <c r="N145" s="79"/>
      <c r="O145" s="154"/>
      <c r="P145" s="158" t="s">
        <v>613</v>
      </c>
    </row>
    <row r="146" spans="1:16" ht="196.5" customHeight="1" x14ac:dyDescent="0.3">
      <c r="A146" s="45" t="s">
        <v>346</v>
      </c>
      <c r="B146" s="51">
        <v>440</v>
      </c>
      <c r="C146" s="80" t="s">
        <v>616</v>
      </c>
      <c r="D146" s="80" t="s">
        <v>617</v>
      </c>
      <c r="E146" s="48" t="s">
        <v>115</v>
      </c>
      <c r="F146" s="91"/>
      <c r="G146" s="82">
        <v>2000000</v>
      </c>
      <c r="H146" s="83">
        <v>2023</v>
      </c>
      <c r="I146" s="73" t="s">
        <v>107</v>
      </c>
      <c r="J146" s="58" t="s">
        <v>275</v>
      </c>
      <c r="K146" s="137"/>
      <c r="L146" s="48" t="s">
        <v>221</v>
      </c>
      <c r="M146" s="81"/>
      <c r="N146" s="51"/>
      <c r="O146" s="80"/>
      <c r="P146" s="158" t="s">
        <v>613</v>
      </c>
    </row>
    <row r="147" spans="1:16" ht="196.5" customHeight="1" x14ac:dyDescent="0.3">
      <c r="A147" s="45" t="s">
        <v>681</v>
      </c>
      <c r="B147" s="51">
        <v>441</v>
      </c>
      <c r="C147" s="53" t="s">
        <v>634</v>
      </c>
      <c r="D147" s="53" t="s">
        <v>635</v>
      </c>
      <c r="E147" s="53" t="s">
        <v>149</v>
      </c>
      <c r="F147" s="147"/>
      <c r="G147" s="50">
        <v>145450000</v>
      </c>
      <c r="H147" s="56">
        <v>2021</v>
      </c>
      <c r="I147" s="84" t="s">
        <v>107</v>
      </c>
      <c r="J147" s="58" t="s">
        <v>273</v>
      </c>
      <c r="K147" s="58"/>
      <c r="L147" s="53" t="s">
        <v>278</v>
      </c>
      <c r="M147" s="78"/>
      <c r="N147" s="53"/>
      <c r="O147" s="154"/>
      <c r="P147" s="158" t="s">
        <v>626</v>
      </c>
    </row>
    <row r="148" spans="1:16" ht="331.5" customHeight="1" x14ac:dyDescent="0.3">
      <c r="A148" s="45" t="s">
        <v>337</v>
      </c>
      <c r="B148" s="51">
        <v>442</v>
      </c>
      <c r="C148" s="80" t="s">
        <v>636</v>
      </c>
      <c r="D148" s="80" t="s">
        <v>637</v>
      </c>
      <c r="E148" s="53" t="s">
        <v>149</v>
      </c>
      <c r="F148" s="91"/>
      <c r="G148" s="50">
        <v>145450000</v>
      </c>
      <c r="H148" s="56">
        <v>2021</v>
      </c>
      <c r="I148" s="84" t="s">
        <v>106</v>
      </c>
      <c r="J148" s="58" t="s">
        <v>271</v>
      </c>
      <c r="K148" s="137" t="s">
        <v>420</v>
      </c>
      <c r="L148" s="53" t="s">
        <v>278</v>
      </c>
      <c r="M148" s="81"/>
      <c r="N148" s="138"/>
      <c r="O148" s="80"/>
      <c r="P148" s="158" t="s">
        <v>769</v>
      </c>
    </row>
    <row r="149" spans="1:16" ht="196.5" customHeight="1" x14ac:dyDescent="0.3">
      <c r="A149" s="45" t="s">
        <v>681</v>
      </c>
      <c r="B149" s="51">
        <v>443</v>
      </c>
      <c r="C149" s="53" t="s">
        <v>638</v>
      </c>
      <c r="D149" s="53" t="s">
        <v>639</v>
      </c>
      <c r="E149" s="53" t="s">
        <v>149</v>
      </c>
      <c r="F149" s="147"/>
      <c r="G149" s="50">
        <v>75000000</v>
      </c>
      <c r="H149" s="56">
        <v>2022</v>
      </c>
      <c r="I149" s="84" t="s">
        <v>107</v>
      </c>
      <c r="J149" s="58" t="s">
        <v>273</v>
      </c>
      <c r="K149" s="58"/>
      <c r="L149" s="53" t="s">
        <v>278</v>
      </c>
      <c r="M149" s="78"/>
      <c r="N149" s="79"/>
      <c r="O149" s="154"/>
      <c r="P149" s="158" t="s">
        <v>626</v>
      </c>
    </row>
    <row r="150" spans="1:16" ht="283.5" customHeight="1" x14ac:dyDescent="0.3">
      <c r="A150" s="45" t="s">
        <v>337</v>
      </c>
      <c r="B150" s="51">
        <v>444</v>
      </c>
      <c r="C150" s="80" t="s">
        <v>640</v>
      </c>
      <c r="D150" s="80" t="s">
        <v>641</v>
      </c>
      <c r="E150" s="53" t="s">
        <v>149</v>
      </c>
      <c r="F150" s="91"/>
      <c r="G150" s="50">
        <v>75000000</v>
      </c>
      <c r="H150" s="56">
        <v>2022</v>
      </c>
      <c r="I150" s="84" t="s">
        <v>106</v>
      </c>
      <c r="J150" s="58" t="s">
        <v>271</v>
      </c>
      <c r="K150" s="137" t="s">
        <v>425</v>
      </c>
      <c r="L150" s="53" t="s">
        <v>278</v>
      </c>
      <c r="M150" s="81"/>
      <c r="N150" s="138"/>
      <c r="O150" s="80"/>
      <c r="P150" s="158" t="s">
        <v>770</v>
      </c>
    </row>
    <row r="151" spans="1:16" ht="283.5" customHeight="1" thickBot="1" x14ac:dyDescent="0.35">
      <c r="A151" s="94" t="s">
        <v>335</v>
      </c>
      <c r="B151" s="139">
        <v>445</v>
      </c>
      <c r="C151" s="140" t="s">
        <v>676</v>
      </c>
      <c r="D151" s="140" t="s">
        <v>653</v>
      </c>
      <c r="E151" s="140" t="s">
        <v>652</v>
      </c>
      <c r="F151" s="141"/>
      <c r="G151" s="142">
        <v>9000000</v>
      </c>
      <c r="H151" s="143">
        <v>2023</v>
      </c>
      <c r="I151" s="144" t="s">
        <v>125</v>
      </c>
      <c r="J151" s="145"/>
      <c r="K151" s="145"/>
      <c r="L151" s="140" t="s">
        <v>654</v>
      </c>
      <c r="M151" s="146"/>
      <c r="N151" s="139"/>
      <c r="O151" s="140"/>
      <c r="P151" s="160" t="s">
        <v>771</v>
      </c>
    </row>
    <row r="152" spans="1:16" ht="228" customHeight="1" x14ac:dyDescent="0.3">
      <c r="A152" s="90" t="s">
        <v>773</v>
      </c>
      <c r="B152" s="138">
        <v>446</v>
      </c>
      <c r="C152" s="80" t="s">
        <v>694</v>
      </c>
      <c r="D152" s="80" t="s">
        <v>695</v>
      </c>
      <c r="E152" s="80" t="s">
        <v>138</v>
      </c>
      <c r="F152" s="91"/>
      <c r="G152" s="82">
        <v>150000000</v>
      </c>
      <c r="H152" s="83">
        <v>2021</v>
      </c>
      <c r="I152" s="98" t="s">
        <v>107</v>
      </c>
      <c r="J152" s="137" t="s">
        <v>275</v>
      </c>
      <c r="K152" s="137"/>
      <c r="L152" s="80" t="s">
        <v>696</v>
      </c>
      <c r="M152" s="81"/>
      <c r="N152" s="138"/>
      <c r="O152" s="80"/>
      <c r="P152" s="159" t="s">
        <v>697</v>
      </c>
    </row>
    <row r="153" spans="1:16" ht="309.75" customHeight="1" x14ac:dyDescent="0.3">
      <c r="A153" s="45" t="s">
        <v>773</v>
      </c>
      <c r="B153" s="51">
        <v>447</v>
      </c>
      <c r="C153" s="53" t="s">
        <v>698</v>
      </c>
      <c r="D153" s="163" t="s">
        <v>699</v>
      </c>
      <c r="E153" s="80" t="s">
        <v>138</v>
      </c>
      <c r="F153" s="52"/>
      <c r="G153" s="50">
        <v>25000000</v>
      </c>
      <c r="H153" s="56">
        <v>2021</v>
      </c>
      <c r="I153" s="73" t="s">
        <v>107</v>
      </c>
      <c r="J153" s="137" t="s">
        <v>275</v>
      </c>
      <c r="K153" s="58"/>
      <c r="L153" s="53" t="s">
        <v>700</v>
      </c>
      <c r="M153" s="78"/>
      <c r="N153" s="51"/>
      <c r="O153" s="53"/>
      <c r="P153" s="159" t="s">
        <v>697</v>
      </c>
    </row>
    <row r="154" spans="1:16" ht="180" customHeight="1" x14ac:dyDescent="0.3">
      <c r="A154" s="45" t="s">
        <v>350</v>
      </c>
      <c r="B154" s="51">
        <v>448</v>
      </c>
      <c r="C154" s="53" t="s">
        <v>701</v>
      </c>
      <c r="D154" s="163" t="s">
        <v>704</v>
      </c>
      <c r="E154" s="80" t="s">
        <v>138</v>
      </c>
      <c r="F154" s="52"/>
      <c r="G154" s="50">
        <v>2400000</v>
      </c>
      <c r="H154" s="56">
        <v>2023</v>
      </c>
      <c r="I154" s="73" t="s">
        <v>106</v>
      </c>
      <c r="J154" s="137" t="s">
        <v>274</v>
      </c>
      <c r="K154" s="58" t="s">
        <v>412</v>
      </c>
      <c r="L154" s="53" t="s">
        <v>211</v>
      </c>
      <c r="M154" s="78"/>
      <c r="N154" s="51"/>
      <c r="O154" s="53"/>
      <c r="P154" s="159" t="s">
        <v>702</v>
      </c>
    </row>
    <row r="155" spans="1:16" ht="188.25" customHeight="1" x14ac:dyDescent="0.3">
      <c r="A155" s="45" t="s">
        <v>350</v>
      </c>
      <c r="B155" s="51">
        <v>449</v>
      </c>
      <c r="C155" s="53" t="s">
        <v>703</v>
      </c>
      <c r="D155" s="163" t="s">
        <v>706</v>
      </c>
      <c r="E155" s="80" t="s">
        <v>138</v>
      </c>
      <c r="F155" s="52"/>
      <c r="G155" s="50">
        <v>5000000</v>
      </c>
      <c r="H155" s="56">
        <v>2024</v>
      </c>
      <c r="I155" s="73" t="s">
        <v>106</v>
      </c>
      <c r="J155" s="137" t="s">
        <v>274</v>
      </c>
      <c r="K155" s="58" t="s">
        <v>412</v>
      </c>
      <c r="L155" s="53" t="s">
        <v>215</v>
      </c>
      <c r="M155" s="78"/>
      <c r="N155" s="51"/>
      <c r="O155" s="53"/>
      <c r="P155" s="159" t="s">
        <v>702</v>
      </c>
    </row>
    <row r="156" spans="1:16" ht="261.75" customHeight="1" x14ac:dyDescent="0.3">
      <c r="A156" s="45" t="s">
        <v>350</v>
      </c>
      <c r="B156" s="51">
        <v>450</v>
      </c>
      <c r="C156" s="53" t="s">
        <v>708</v>
      </c>
      <c r="D156" s="163" t="s">
        <v>705</v>
      </c>
      <c r="E156" s="80" t="s">
        <v>110</v>
      </c>
      <c r="F156" s="52"/>
      <c r="G156" s="50">
        <v>90000000</v>
      </c>
      <c r="H156" s="56">
        <v>2023</v>
      </c>
      <c r="I156" s="73" t="s">
        <v>106</v>
      </c>
      <c r="J156" s="137" t="s">
        <v>274</v>
      </c>
      <c r="K156" s="58" t="s">
        <v>412</v>
      </c>
      <c r="L156" s="53" t="s">
        <v>707</v>
      </c>
      <c r="M156" s="78"/>
      <c r="N156" s="51"/>
      <c r="O156" s="53"/>
      <c r="P156" s="159" t="s">
        <v>702</v>
      </c>
    </row>
    <row r="157" spans="1:16" ht="409.6" customHeight="1" x14ac:dyDescent="0.3">
      <c r="A157" s="45" t="s">
        <v>335</v>
      </c>
      <c r="B157" s="51">
        <v>451</v>
      </c>
      <c r="C157" s="53" t="s">
        <v>709</v>
      </c>
      <c r="D157" s="163" t="s">
        <v>774</v>
      </c>
      <c r="E157" s="80" t="s">
        <v>710</v>
      </c>
      <c r="F157" s="52"/>
      <c r="G157" s="50">
        <v>8800000</v>
      </c>
      <c r="H157" s="56">
        <v>2022</v>
      </c>
      <c r="I157" s="164" t="s">
        <v>125</v>
      </c>
      <c r="J157" s="137"/>
      <c r="K157" s="58"/>
      <c r="L157" s="53"/>
      <c r="M157" s="78"/>
      <c r="N157" s="51"/>
      <c r="O157" s="53"/>
      <c r="P157" s="159" t="s">
        <v>702</v>
      </c>
    </row>
    <row r="158" spans="1:16" ht="409.6" customHeight="1" x14ac:dyDescent="0.3">
      <c r="A158" s="45" t="s">
        <v>679</v>
      </c>
      <c r="B158" s="51">
        <v>452</v>
      </c>
      <c r="C158" s="53" t="s">
        <v>711</v>
      </c>
      <c r="D158" s="163" t="s">
        <v>712</v>
      </c>
      <c r="E158" s="53" t="s">
        <v>138</v>
      </c>
      <c r="F158" s="52"/>
      <c r="G158" s="50">
        <v>30250000</v>
      </c>
      <c r="H158" s="56">
        <v>2022</v>
      </c>
      <c r="I158" s="73" t="s">
        <v>106</v>
      </c>
      <c r="J158" s="58" t="s">
        <v>272</v>
      </c>
      <c r="K158" s="58"/>
      <c r="L158" s="53" t="s">
        <v>713</v>
      </c>
      <c r="M158" s="78"/>
      <c r="N158" s="51"/>
      <c r="O158" s="53"/>
      <c r="P158" s="158" t="s">
        <v>714</v>
      </c>
    </row>
    <row r="159" spans="1:16" ht="283.5" customHeight="1" x14ac:dyDescent="0.3">
      <c r="A159" s="45" t="s">
        <v>341</v>
      </c>
      <c r="B159" s="51">
        <v>453</v>
      </c>
      <c r="C159" s="53" t="s">
        <v>715</v>
      </c>
      <c r="D159" s="163" t="s">
        <v>719</v>
      </c>
      <c r="E159" s="53" t="s">
        <v>222</v>
      </c>
      <c r="F159" s="52"/>
      <c r="G159" s="50">
        <v>10000000</v>
      </c>
      <c r="H159" s="56">
        <v>2022</v>
      </c>
      <c r="I159" s="73" t="s">
        <v>106</v>
      </c>
      <c r="J159" s="58" t="s">
        <v>272</v>
      </c>
      <c r="K159" s="58"/>
      <c r="L159" s="53" t="s">
        <v>716</v>
      </c>
      <c r="M159" s="78"/>
      <c r="N159" s="51"/>
      <c r="O159" s="53"/>
      <c r="P159" s="158" t="s">
        <v>717</v>
      </c>
    </row>
    <row r="160" spans="1:16" ht="364.5" customHeight="1" thickBot="1" x14ac:dyDescent="0.35">
      <c r="A160" s="90" t="s">
        <v>341</v>
      </c>
      <c r="B160" s="139">
        <v>454</v>
      </c>
      <c r="C160" s="140" t="s">
        <v>718</v>
      </c>
      <c r="D160" s="165" t="s">
        <v>720</v>
      </c>
      <c r="E160" s="140" t="s">
        <v>222</v>
      </c>
      <c r="F160" s="141"/>
      <c r="G160" s="142">
        <v>10000000</v>
      </c>
      <c r="H160" s="143">
        <v>2022</v>
      </c>
      <c r="I160" s="144" t="s">
        <v>106</v>
      </c>
      <c r="J160" s="145" t="s">
        <v>272</v>
      </c>
      <c r="K160" s="145"/>
      <c r="L160" s="140" t="s">
        <v>716</v>
      </c>
      <c r="M160" s="146"/>
      <c r="N160" s="139"/>
      <c r="O160" s="140"/>
      <c r="P160" s="160" t="s">
        <v>717</v>
      </c>
    </row>
    <row r="161" spans="1:16" ht="380.25" customHeight="1" thickBot="1" x14ac:dyDescent="0.35">
      <c r="A161" s="90" t="s">
        <v>335</v>
      </c>
      <c r="B161" s="139">
        <v>455</v>
      </c>
      <c r="C161" s="140" t="s">
        <v>779</v>
      </c>
      <c r="D161" s="165" t="s">
        <v>730</v>
      </c>
      <c r="E161" s="140" t="s">
        <v>726</v>
      </c>
      <c r="F161" s="141"/>
      <c r="G161" s="166" t="s">
        <v>729</v>
      </c>
      <c r="H161" s="143">
        <v>2022</v>
      </c>
      <c r="I161" s="144" t="s">
        <v>125</v>
      </c>
      <c r="J161" s="145"/>
      <c r="K161" s="145"/>
      <c r="L161" s="140" t="s">
        <v>727</v>
      </c>
      <c r="M161" s="146"/>
      <c r="N161" s="139"/>
      <c r="O161" s="140"/>
      <c r="P161" s="160" t="s">
        <v>728</v>
      </c>
    </row>
    <row r="162" spans="1:16" ht="130.5" customHeight="1" thickBot="1" x14ac:dyDescent="0.35">
      <c r="A162" s="90" t="s">
        <v>348</v>
      </c>
      <c r="B162" s="139">
        <v>456</v>
      </c>
      <c r="C162" s="140" t="s">
        <v>731</v>
      </c>
      <c r="D162" s="165" t="s">
        <v>732</v>
      </c>
      <c r="E162" s="53" t="s">
        <v>157</v>
      </c>
      <c r="F162" s="141"/>
      <c r="G162" s="142">
        <v>23717000</v>
      </c>
      <c r="H162" s="143">
        <v>2023</v>
      </c>
      <c r="I162" s="144" t="s">
        <v>106</v>
      </c>
      <c r="J162" s="145" t="s">
        <v>274</v>
      </c>
      <c r="K162" s="145" t="s">
        <v>781</v>
      </c>
      <c r="L162" s="140" t="s">
        <v>195</v>
      </c>
      <c r="M162" s="146"/>
      <c r="N162" s="139"/>
      <c r="O162" s="140"/>
      <c r="P162" s="160" t="s">
        <v>733</v>
      </c>
    </row>
    <row r="163" spans="1:16" ht="302.25" customHeight="1" thickBot="1" x14ac:dyDescent="0.35">
      <c r="A163" s="90" t="s">
        <v>338</v>
      </c>
      <c r="B163" s="139">
        <v>457</v>
      </c>
      <c r="C163" s="140" t="s">
        <v>775</v>
      </c>
      <c r="D163" s="165" t="s">
        <v>777</v>
      </c>
      <c r="E163" s="53" t="s">
        <v>776</v>
      </c>
      <c r="F163" s="141"/>
      <c r="G163" s="142">
        <v>25000000</v>
      </c>
      <c r="H163" s="143">
        <v>2024</v>
      </c>
      <c r="I163" s="144" t="s">
        <v>783</v>
      </c>
      <c r="J163" s="145" t="s">
        <v>784</v>
      </c>
      <c r="K163" s="145" t="s">
        <v>780</v>
      </c>
      <c r="L163" s="140" t="s">
        <v>778</v>
      </c>
      <c r="M163" s="146"/>
      <c r="N163" s="139"/>
      <c r="O163" s="140"/>
      <c r="P163" s="160" t="s">
        <v>733</v>
      </c>
    </row>
    <row r="164" spans="1:16" ht="137.25" customHeight="1" x14ac:dyDescent="0.3">
      <c r="C164" s="37"/>
      <c r="D164" s="156"/>
      <c r="E164" s="37"/>
      <c r="F164" s="37"/>
      <c r="G164" s="37"/>
      <c r="H164" s="37"/>
      <c r="I164" s="37"/>
      <c r="J164" s="37"/>
      <c r="K164" s="37"/>
      <c r="L164" s="37"/>
      <c r="M164" s="37"/>
      <c r="N164" s="37"/>
      <c r="O164" s="37"/>
      <c r="P164" s="37"/>
    </row>
    <row r="165" spans="1:16" x14ac:dyDescent="0.3">
      <c r="A165" s="43"/>
      <c r="D165" s="75"/>
      <c r="E165" s="75"/>
      <c r="F165" s="46"/>
      <c r="G165" s="76"/>
      <c r="H165" s="77"/>
      <c r="J165" s="61"/>
      <c r="K165" s="61"/>
    </row>
    <row r="166" spans="1:16" x14ac:dyDescent="0.3">
      <c r="A166" s="43"/>
      <c r="F166" s="46"/>
    </row>
    <row r="167" spans="1:16" x14ac:dyDescent="0.3">
      <c r="A167" s="43"/>
      <c r="F167" s="46"/>
    </row>
    <row r="168" spans="1:16" x14ac:dyDescent="0.3">
      <c r="A168" s="43"/>
      <c r="F168" s="46"/>
    </row>
    <row r="169" spans="1:16" x14ac:dyDescent="0.3">
      <c r="A169" s="43"/>
      <c r="F169" s="46"/>
    </row>
    <row r="170" spans="1:16" x14ac:dyDescent="0.3">
      <c r="A170" s="43"/>
      <c r="F170" s="46"/>
    </row>
    <row r="171" spans="1:16" x14ac:dyDescent="0.3">
      <c r="A171" s="43"/>
      <c r="F171" s="46"/>
    </row>
    <row r="172" spans="1:16" x14ac:dyDescent="0.3">
      <c r="A172" s="43"/>
      <c r="F172" s="46"/>
    </row>
    <row r="173" spans="1:16" x14ac:dyDescent="0.3">
      <c r="A173" s="43"/>
      <c r="F173" s="46"/>
    </row>
    <row r="174" spans="1:16" x14ac:dyDescent="0.3">
      <c r="A174" s="43"/>
      <c r="F174" s="46"/>
    </row>
    <row r="175" spans="1:16" x14ac:dyDescent="0.3">
      <c r="A175" s="43"/>
      <c r="F175" s="46"/>
    </row>
    <row r="176" spans="1:16" x14ac:dyDescent="0.3">
      <c r="A176" s="43"/>
      <c r="F176" s="46"/>
    </row>
    <row r="177" spans="1:6" x14ac:dyDescent="0.3">
      <c r="A177" s="43"/>
      <c r="F177" s="46"/>
    </row>
    <row r="178" spans="1:6" x14ac:dyDescent="0.3">
      <c r="A178" s="43"/>
      <c r="F178" s="46"/>
    </row>
    <row r="179" spans="1:6" x14ac:dyDescent="0.3">
      <c r="A179" s="43"/>
      <c r="F179" s="46"/>
    </row>
    <row r="180" spans="1:6" x14ac:dyDescent="0.3">
      <c r="A180" s="43"/>
      <c r="F180" s="46"/>
    </row>
    <row r="181" spans="1:6" x14ac:dyDescent="0.3">
      <c r="A181" s="43"/>
      <c r="F181" s="46"/>
    </row>
    <row r="182" spans="1:6" x14ac:dyDescent="0.3">
      <c r="A182" s="43"/>
      <c r="F182" s="46"/>
    </row>
    <row r="183" spans="1:6" x14ac:dyDescent="0.3">
      <c r="A183" s="43"/>
      <c r="F183" s="46"/>
    </row>
    <row r="184" spans="1:6" x14ac:dyDescent="0.3">
      <c r="A184" s="43"/>
      <c r="F184" s="46"/>
    </row>
    <row r="185" spans="1:6" x14ac:dyDescent="0.3">
      <c r="A185" s="43"/>
      <c r="F185" s="46"/>
    </row>
    <row r="186" spans="1:6" x14ac:dyDescent="0.3">
      <c r="A186" s="43"/>
      <c r="F186" s="46"/>
    </row>
    <row r="187" spans="1:6" x14ac:dyDescent="0.3">
      <c r="A187" s="43"/>
      <c r="F187" s="46"/>
    </row>
    <row r="188" spans="1:6" x14ac:dyDescent="0.3">
      <c r="A188" s="43"/>
      <c r="F188" s="46"/>
    </row>
    <row r="189" spans="1:6" x14ac:dyDescent="0.3">
      <c r="A189" s="43"/>
      <c r="F189" s="46"/>
    </row>
    <row r="190" spans="1:6" x14ac:dyDescent="0.3">
      <c r="A190" s="43"/>
      <c r="F190" s="46"/>
    </row>
    <row r="191" spans="1:6" x14ac:dyDescent="0.3">
      <c r="A191" s="43"/>
      <c r="F191" s="46"/>
    </row>
    <row r="192" spans="1:6" x14ac:dyDescent="0.3">
      <c r="A192" s="43"/>
      <c r="F192" s="46"/>
    </row>
    <row r="193" spans="1:6" x14ac:dyDescent="0.3">
      <c r="A193" s="43"/>
      <c r="F193" s="46"/>
    </row>
    <row r="194" spans="1:6" x14ac:dyDescent="0.3">
      <c r="A194" s="43"/>
      <c r="F194" s="46"/>
    </row>
    <row r="195" spans="1:6" x14ac:dyDescent="0.3">
      <c r="A195" s="43"/>
      <c r="F195" s="46"/>
    </row>
    <row r="196" spans="1:6" x14ac:dyDescent="0.3">
      <c r="A196" s="43"/>
      <c r="F196" s="46"/>
    </row>
    <row r="197" spans="1:6" x14ac:dyDescent="0.3">
      <c r="A197" s="43"/>
      <c r="F197" s="46"/>
    </row>
    <row r="198" spans="1:6" x14ac:dyDescent="0.3">
      <c r="A198" s="43"/>
      <c r="F198" s="46"/>
    </row>
    <row r="199" spans="1:6" x14ac:dyDescent="0.3">
      <c r="A199" s="43"/>
      <c r="F199" s="46"/>
    </row>
    <row r="200" spans="1:6" x14ac:dyDescent="0.3">
      <c r="A200" s="43"/>
      <c r="F200" s="46"/>
    </row>
    <row r="201" spans="1:6" x14ac:dyDescent="0.3">
      <c r="A201" s="43"/>
      <c r="F201" s="46"/>
    </row>
    <row r="202" spans="1:6" x14ac:dyDescent="0.3">
      <c r="A202" s="43"/>
      <c r="F202" s="46"/>
    </row>
    <row r="203" spans="1:6" x14ac:dyDescent="0.3">
      <c r="A203" s="43"/>
      <c r="F203" s="46"/>
    </row>
    <row r="204" spans="1:6" x14ac:dyDescent="0.3">
      <c r="A204" s="43"/>
      <c r="F204" s="46"/>
    </row>
    <row r="205" spans="1:6" x14ac:dyDescent="0.3">
      <c r="A205" s="43"/>
      <c r="F205" s="46"/>
    </row>
    <row r="206" spans="1:6" x14ac:dyDescent="0.3">
      <c r="A206" s="43"/>
      <c r="F206" s="46"/>
    </row>
    <row r="207" spans="1:6" x14ac:dyDescent="0.3">
      <c r="A207" s="43"/>
      <c r="F207" s="46"/>
    </row>
    <row r="208" spans="1:6" x14ac:dyDescent="0.3">
      <c r="A208" s="43"/>
      <c r="F208" s="46"/>
    </row>
    <row r="209" spans="1:6" x14ac:dyDescent="0.3">
      <c r="A209" s="43"/>
      <c r="F209" s="46"/>
    </row>
    <row r="210" spans="1:6" x14ac:dyDescent="0.3">
      <c r="A210" s="43"/>
      <c r="F210" s="46"/>
    </row>
    <row r="211" spans="1:6" x14ac:dyDescent="0.3">
      <c r="A211" s="43"/>
      <c r="F211" s="46"/>
    </row>
    <row r="212" spans="1:6" x14ac:dyDescent="0.3">
      <c r="A212" s="43"/>
      <c r="F212" s="46"/>
    </row>
    <row r="213" spans="1:6" x14ac:dyDescent="0.3">
      <c r="A213" s="43"/>
      <c r="F213" s="46"/>
    </row>
    <row r="214" spans="1:6" x14ac:dyDescent="0.3">
      <c r="A214" s="43"/>
      <c r="F214" s="46"/>
    </row>
    <row r="215" spans="1:6" x14ac:dyDescent="0.3">
      <c r="A215" s="43"/>
      <c r="F215" s="46"/>
    </row>
    <row r="216" spans="1:6" x14ac:dyDescent="0.3">
      <c r="A216" s="43"/>
      <c r="F216" s="46"/>
    </row>
    <row r="217" spans="1:6" x14ac:dyDescent="0.3">
      <c r="A217" s="43"/>
      <c r="F217" s="46"/>
    </row>
    <row r="218" spans="1:6" x14ac:dyDescent="0.3">
      <c r="A218" s="43"/>
      <c r="F218" s="46"/>
    </row>
    <row r="219" spans="1:6" x14ac:dyDescent="0.3">
      <c r="A219" s="43"/>
      <c r="F219" s="46"/>
    </row>
    <row r="220" spans="1:6" x14ac:dyDescent="0.3">
      <c r="A220" s="43"/>
      <c r="F220" s="46"/>
    </row>
    <row r="221" spans="1:6" x14ac:dyDescent="0.3">
      <c r="A221" s="43"/>
      <c r="F221" s="46"/>
    </row>
    <row r="222" spans="1:6" x14ac:dyDescent="0.3">
      <c r="A222" s="43"/>
      <c r="F222" s="46"/>
    </row>
    <row r="223" spans="1:6" x14ac:dyDescent="0.3">
      <c r="A223" s="43"/>
      <c r="F223" s="46"/>
    </row>
    <row r="224" spans="1:6" x14ac:dyDescent="0.3">
      <c r="A224" s="43"/>
      <c r="F224" s="46"/>
    </row>
    <row r="225" spans="1:6" x14ac:dyDescent="0.3">
      <c r="A225" s="43"/>
      <c r="F225" s="46"/>
    </row>
    <row r="226" spans="1:6" x14ac:dyDescent="0.3">
      <c r="A226" s="43"/>
      <c r="F226" s="46"/>
    </row>
    <row r="227" spans="1:6" x14ac:dyDescent="0.3">
      <c r="A227" s="43"/>
      <c r="F227" s="46"/>
    </row>
    <row r="228" spans="1:6" x14ac:dyDescent="0.3">
      <c r="A228" s="43"/>
      <c r="F228" s="46"/>
    </row>
    <row r="229" spans="1:6" x14ac:dyDescent="0.3">
      <c r="A229" s="43"/>
      <c r="F229" s="46"/>
    </row>
    <row r="230" spans="1:6" x14ac:dyDescent="0.3">
      <c r="A230" s="43"/>
      <c r="F230" s="46"/>
    </row>
    <row r="231" spans="1:6" x14ac:dyDescent="0.3">
      <c r="A231" s="43"/>
      <c r="F231" s="46"/>
    </row>
    <row r="232" spans="1:6" x14ac:dyDescent="0.3">
      <c r="A232" s="43"/>
      <c r="F232" s="46"/>
    </row>
    <row r="233" spans="1:6" x14ac:dyDescent="0.3">
      <c r="A233" s="43"/>
      <c r="F233" s="46"/>
    </row>
    <row r="234" spans="1:6" x14ac:dyDescent="0.3">
      <c r="A234" s="43"/>
      <c r="F234" s="46"/>
    </row>
    <row r="235" spans="1:6" x14ac:dyDescent="0.3">
      <c r="A235" s="43"/>
      <c r="F235" s="46"/>
    </row>
    <row r="236" spans="1:6" x14ac:dyDescent="0.3">
      <c r="A236" s="43"/>
      <c r="F236" s="46"/>
    </row>
    <row r="237" spans="1:6" x14ac:dyDescent="0.3">
      <c r="A237" s="43"/>
      <c r="F237" s="46"/>
    </row>
    <row r="238" spans="1:6" x14ac:dyDescent="0.3">
      <c r="A238" s="43"/>
      <c r="F238" s="46"/>
    </row>
    <row r="239" spans="1:6" x14ac:dyDescent="0.3">
      <c r="A239" s="43"/>
      <c r="F239" s="46"/>
    </row>
    <row r="240" spans="1:6" x14ac:dyDescent="0.3">
      <c r="A240" s="43"/>
      <c r="F240" s="46"/>
    </row>
    <row r="241" spans="1:6" x14ac:dyDescent="0.3">
      <c r="A241" s="43"/>
      <c r="F241" s="46"/>
    </row>
    <row r="242" spans="1:6" x14ac:dyDescent="0.3">
      <c r="A242" s="43"/>
      <c r="F242" s="46"/>
    </row>
    <row r="243" spans="1:6" x14ac:dyDescent="0.3">
      <c r="A243" s="43"/>
      <c r="F243" s="46"/>
    </row>
    <row r="244" spans="1:6" x14ac:dyDescent="0.3">
      <c r="A244" s="43"/>
      <c r="F244" s="46"/>
    </row>
    <row r="245" spans="1:6" x14ac:dyDescent="0.3">
      <c r="A245" s="43"/>
      <c r="F245" s="46"/>
    </row>
    <row r="246" spans="1:6" x14ac:dyDescent="0.3">
      <c r="A246" s="43"/>
      <c r="F246" s="46"/>
    </row>
    <row r="247" spans="1:6" x14ac:dyDescent="0.3">
      <c r="A247" s="43"/>
      <c r="F247" s="46"/>
    </row>
    <row r="248" spans="1:6" x14ac:dyDescent="0.3">
      <c r="A248" s="43"/>
      <c r="F248" s="46"/>
    </row>
    <row r="249" spans="1:6" x14ac:dyDescent="0.3">
      <c r="A249" s="43"/>
      <c r="F249" s="46"/>
    </row>
    <row r="250" spans="1:6" x14ac:dyDescent="0.3">
      <c r="A250" s="43"/>
      <c r="F250" s="46"/>
    </row>
    <row r="251" spans="1:6" x14ac:dyDescent="0.3">
      <c r="A251" s="43"/>
      <c r="F251" s="46"/>
    </row>
    <row r="252" spans="1:6" x14ac:dyDescent="0.3">
      <c r="A252" s="43"/>
      <c r="F252" s="46"/>
    </row>
    <row r="253" spans="1:6" x14ac:dyDescent="0.3">
      <c r="A253" s="43"/>
      <c r="F253" s="46"/>
    </row>
    <row r="254" spans="1:6" x14ac:dyDescent="0.3">
      <c r="A254" s="43"/>
      <c r="F254" s="46"/>
    </row>
    <row r="255" spans="1:6" x14ac:dyDescent="0.3">
      <c r="A255" s="43"/>
      <c r="F255" s="46"/>
    </row>
    <row r="256" spans="1:6" x14ac:dyDescent="0.3">
      <c r="A256" s="43"/>
      <c r="F256" s="46"/>
    </row>
    <row r="257" spans="1:6" x14ac:dyDescent="0.3">
      <c r="A257" s="43"/>
      <c r="F257" s="46"/>
    </row>
    <row r="258" spans="1:6" x14ac:dyDescent="0.3">
      <c r="A258" s="43"/>
      <c r="F258" s="46"/>
    </row>
    <row r="259" spans="1:6" x14ac:dyDescent="0.3">
      <c r="A259" s="43"/>
      <c r="F259" s="46"/>
    </row>
    <row r="260" spans="1:6" x14ac:dyDescent="0.3">
      <c r="A260" s="43"/>
      <c r="F260" s="46"/>
    </row>
    <row r="261" spans="1:6" x14ac:dyDescent="0.3">
      <c r="A261" s="43"/>
      <c r="F261" s="46"/>
    </row>
    <row r="262" spans="1:6" x14ac:dyDescent="0.3">
      <c r="A262" s="43"/>
      <c r="F262" s="46"/>
    </row>
    <row r="263" spans="1:6" x14ac:dyDescent="0.3">
      <c r="A263" s="43"/>
      <c r="F263" s="46"/>
    </row>
    <row r="264" spans="1:6" x14ac:dyDescent="0.3">
      <c r="A264" s="43"/>
      <c r="F264" s="46"/>
    </row>
    <row r="265" spans="1:6" x14ac:dyDescent="0.3">
      <c r="A265" s="43"/>
      <c r="F265" s="46"/>
    </row>
    <row r="266" spans="1:6" x14ac:dyDescent="0.3">
      <c r="A266" s="43"/>
      <c r="F266" s="46"/>
    </row>
    <row r="267" spans="1:6" x14ac:dyDescent="0.3">
      <c r="A267" s="43"/>
      <c r="F267" s="46"/>
    </row>
    <row r="268" spans="1:6" x14ac:dyDescent="0.3">
      <c r="A268" s="43"/>
      <c r="F268" s="46"/>
    </row>
    <row r="269" spans="1:6" x14ac:dyDescent="0.3">
      <c r="A269" s="43"/>
      <c r="F269" s="46"/>
    </row>
    <row r="270" spans="1:6" x14ac:dyDescent="0.3">
      <c r="A270" s="43"/>
      <c r="F270" s="46"/>
    </row>
    <row r="271" spans="1:6" x14ac:dyDescent="0.3">
      <c r="A271" s="43"/>
      <c r="F271" s="46"/>
    </row>
    <row r="272" spans="1:6" x14ac:dyDescent="0.3">
      <c r="A272" s="43"/>
      <c r="F272" s="46"/>
    </row>
    <row r="273" spans="1:6" x14ac:dyDescent="0.3">
      <c r="A273" s="43"/>
      <c r="F273" s="46"/>
    </row>
    <row r="274" spans="1:6" x14ac:dyDescent="0.3">
      <c r="A274" s="43"/>
      <c r="F274" s="46"/>
    </row>
    <row r="275" spans="1:6" x14ac:dyDescent="0.3">
      <c r="A275" s="43"/>
      <c r="F275" s="46"/>
    </row>
    <row r="276" spans="1:6" x14ac:dyDescent="0.3">
      <c r="A276" s="43"/>
      <c r="F276" s="46"/>
    </row>
    <row r="277" spans="1:6" x14ac:dyDescent="0.3">
      <c r="A277" s="43"/>
      <c r="F277" s="46"/>
    </row>
    <row r="278" spans="1:6" x14ac:dyDescent="0.3">
      <c r="A278" s="43"/>
      <c r="F278" s="46"/>
    </row>
    <row r="279" spans="1:6" x14ac:dyDescent="0.3">
      <c r="A279" s="43"/>
      <c r="F279" s="46"/>
    </row>
    <row r="280" spans="1:6" x14ac:dyDescent="0.3">
      <c r="A280" s="43"/>
      <c r="F280" s="46"/>
    </row>
    <row r="281" spans="1:6" x14ac:dyDescent="0.3">
      <c r="A281" s="43"/>
      <c r="F281" s="46"/>
    </row>
    <row r="282" spans="1:6" x14ac:dyDescent="0.3">
      <c r="A282" s="43"/>
      <c r="F282" s="46"/>
    </row>
    <row r="283" spans="1:6" x14ac:dyDescent="0.3">
      <c r="A283" s="43"/>
      <c r="F283" s="46"/>
    </row>
    <row r="284" spans="1:6" x14ac:dyDescent="0.3">
      <c r="A284" s="43"/>
      <c r="F284" s="46"/>
    </row>
    <row r="285" spans="1:6" x14ac:dyDescent="0.3">
      <c r="A285" s="43"/>
      <c r="F285" s="46"/>
    </row>
    <row r="286" spans="1:6" x14ac:dyDescent="0.3">
      <c r="A286" s="43"/>
      <c r="F286" s="46"/>
    </row>
    <row r="287" spans="1:6" x14ac:dyDescent="0.3">
      <c r="A287" s="43"/>
      <c r="F287" s="46"/>
    </row>
    <row r="288" spans="1:6" x14ac:dyDescent="0.3">
      <c r="A288" s="43"/>
      <c r="F288" s="46"/>
    </row>
    <row r="289" spans="1:6" x14ac:dyDescent="0.3">
      <c r="A289" s="43"/>
      <c r="F289" s="46"/>
    </row>
    <row r="290" spans="1:6" x14ac:dyDescent="0.3">
      <c r="A290" s="43"/>
      <c r="F290" s="46"/>
    </row>
    <row r="291" spans="1:6" x14ac:dyDescent="0.3">
      <c r="A291" s="43"/>
      <c r="F291" s="46"/>
    </row>
    <row r="292" spans="1:6" x14ac:dyDescent="0.3">
      <c r="A292" s="43"/>
      <c r="F292" s="46"/>
    </row>
    <row r="293" spans="1:6" x14ac:dyDescent="0.3">
      <c r="A293" s="43"/>
      <c r="F293" s="46"/>
    </row>
    <row r="294" spans="1:6" x14ac:dyDescent="0.3">
      <c r="A294" s="43"/>
      <c r="F294" s="46"/>
    </row>
    <row r="295" spans="1:6" x14ac:dyDescent="0.3">
      <c r="A295" s="43"/>
      <c r="F295" s="46"/>
    </row>
    <row r="296" spans="1:6" x14ac:dyDescent="0.3">
      <c r="A296" s="43"/>
      <c r="F296" s="46"/>
    </row>
    <row r="297" spans="1:6" x14ac:dyDescent="0.3">
      <c r="A297" s="43"/>
      <c r="F297" s="46"/>
    </row>
    <row r="298" spans="1:6" x14ac:dyDescent="0.3">
      <c r="A298" s="43"/>
      <c r="F298" s="46"/>
    </row>
    <row r="299" spans="1:6" x14ac:dyDescent="0.3">
      <c r="A299" s="43"/>
      <c r="F299" s="46"/>
    </row>
    <row r="300" spans="1:6" x14ac:dyDescent="0.3">
      <c r="A300" s="43"/>
      <c r="F300" s="46"/>
    </row>
    <row r="301" spans="1:6" x14ac:dyDescent="0.3">
      <c r="A301" s="43"/>
      <c r="F301" s="46"/>
    </row>
    <row r="302" spans="1:6" x14ac:dyDescent="0.3">
      <c r="A302" s="43"/>
      <c r="F302" s="46"/>
    </row>
    <row r="303" spans="1:6" x14ac:dyDescent="0.3">
      <c r="A303" s="43"/>
      <c r="F303" s="46"/>
    </row>
    <row r="304" spans="1:6" x14ac:dyDescent="0.3">
      <c r="A304" s="43"/>
      <c r="F304" s="46"/>
    </row>
    <row r="305" spans="1:6" x14ac:dyDescent="0.3">
      <c r="A305" s="43"/>
      <c r="F305" s="46"/>
    </row>
    <row r="306" spans="1:6" x14ac:dyDescent="0.3">
      <c r="A306" s="43"/>
      <c r="F306" s="46"/>
    </row>
    <row r="307" spans="1:6" x14ac:dyDescent="0.3">
      <c r="A307" s="43"/>
      <c r="F307" s="46"/>
    </row>
    <row r="308" spans="1:6" x14ac:dyDescent="0.3">
      <c r="A308" s="43"/>
      <c r="F308" s="46"/>
    </row>
    <row r="309" spans="1:6" x14ac:dyDescent="0.3">
      <c r="A309" s="43"/>
      <c r="F309" s="46"/>
    </row>
    <row r="310" spans="1:6" x14ac:dyDescent="0.3">
      <c r="A310" s="43"/>
      <c r="F310" s="46"/>
    </row>
    <row r="311" spans="1:6" x14ac:dyDescent="0.3">
      <c r="A311" s="43"/>
      <c r="F311" s="46"/>
    </row>
    <row r="312" spans="1:6" x14ac:dyDescent="0.3">
      <c r="A312" s="43"/>
      <c r="F312" s="46"/>
    </row>
    <row r="313" spans="1:6" x14ac:dyDescent="0.3">
      <c r="A313" s="43"/>
      <c r="F313" s="46"/>
    </row>
    <row r="314" spans="1:6" x14ac:dyDescent="0.3">
      <c r="A314" s="43"/>
      <c r="F314" s="46"/>
    </row>
    <row r="315" spans="1:6" x14ac:dyDescent="0.3">
      <c r="A315" s="43"/>
      <c r="F315" s="46"/>
    </row>
    <row r="316" spans="1:6" x14ac:dyDescent="0.3">
      <c r="A316" s="43"/>
      <c r="F316" s="46"/>
    </row>
    <row r="317" spans="1:6" x14ac:dyDescent="0.3">
      <c r="A317" s="43"/>
      <c r="F317" s="46"/>
    </row>
    <row r="318" spans="1:6" x14ac:dyDescent="0.3">
      <c r="A318" s="43"/>
      <c r="F318" s="46"/>
    </row>
    <row r="319" spans="1:6" x14ac:dyDescent="0.3">
      <c r="A319" s="43"/>
      <c r="F319" s="46"/>
    </row>
    <row r="320" spans="1:6" x14ac:dyDescent="0.3">
      <c r="A320" s="43"/>
      <c r="F320" s="46"/>
    </row>
    <row r="321" spans="1:6" x14ac:dyDescent="0.3">
      <c r="A321" s="43"/>
      <c r="F321" s="46"/>
    </row>
    <row r="322" spans="1:6" x14ac:dyDescent="0.3">
      <c r="A322" s="43"/>
      <c r="F322" s="46"/>
    </row>
    <row r="323" spans="1:6" x14ac:dyDescent="0.3">
      <c r="A323" s="43"/>
    </row>
    <row r="324" spans="1:6" x14ac:dyDescent="0.3">
      <c r="A324" s="43"/>
    </row>
    <row r="325" spans="1:6" x14ac:dyDescent="0.3">
      <c r="A325" s="43"/>
    </row>
    <row r="326" spans="1:6" x14ac:dyDescent="0.3">
      <c r="A326" s="43"/>
    </row>
    <row r="327" spans="1:6" x14ac:dyDescent="0.3">
      <c r="A327" s="43"/>
    </row>
    <row r="328" spans="1:6" x14ac:dyDescent="0.3">
      <c r="A328" s="43"/>
    </row>
    <row r="329" spans="1:6" x14ac:dyDescent="0.3">
      <c r="A329" s="43"/>
    </row>
    <row r="330" spans="1:6" x14ac:dyDescent="0.3">
      <c r="A330" s="43"/>
    </row>
    <row r="331" spans="1:6" x14ac:dyDescent="0.3">
      <c r="A331" s="43"/>
    </row>
    <row r="332" spans="1:6" x14ac:dyDescent="0.3">
      <c r="A332" s="43"/>
    </row>
    <row r="333" spans="1:6" x14ac:dyDescent="0.3">
      <c r="A333" s="43"/>
    </row>
    <row r="334" spans="1:6" x14ac:dyDescent="0.3">
      <c r="A334" s="43"/>
    </row>
    <row r="335" spans="1:6" x14ac:dyDescent="0.3">
      <c r="A335" s="43"/>
    </row>
    <row r="336" spans="1:6" x14ac:dyDescent="0.3">
      <c r="A336" s="43"/>
    </row>
    <row r="337" spans="1:1" x14ac:dyDescent="0.3">
      <c r="A337" s="43"/>
    </row>
    <row r="338" spans="1:1" x14ac:dyDescent="0.3">
      <c r="A338" s="43"/>
    </row>
    <row r="339" spans="1:1" x14ac:dyDescent="0.3">
      <c r="A339" s="43"/>
    </row>
    <row r="340" spans="1:1" x14ac:dyDescent="0.3">
      <c r="A340" s="43"/>
    </row>
    <row r="341" spans="1:1" x14ac:dyDescent="0.3">
      <c r="A341" s="43"/>
    </row>
    <row r="342" spans="1:1" x14ac:dyDescent="0.3">
      <c r="A342" s="43"/>
    </row>
    <row r="343" spans="1:1" x14ac:dyDescent="0.3">
      <c r="A343" s="43"/>
    </row>
    <row r="344" spans="1:1" x14ac:dyDescent="0.3">
      <c r="A344" s="43"/>
    </row>
    <row r="345" spans="1:1" x14ac:dyDescent="0.3">
      <c r="A345" s="43"/>
    </row>
    <row r="346" spans="1:1" x14ac:dyDescent="0.3">
      <c r="A346" s="43"/>
    </row>
    <row r="347" spans="1:1" x14ac:dyDescent="0.3">
      <c r="A347" s="43"/>
    </row>
    <row r="348" spans="1:1" x14ac:dyDescent="0.3">
      <c r="A348" s="43"/>
    </row>
    <row r="349" spans="1:1" x14ac:dyDescent="0.3">
      <c r="A349" s="43"/>
    </row>
    <row r="350" spans="1:1" x14ac:dyDescent="0.3">
      <c r="A350" s="43"/>
    </row>
    <row r="351" spans="1:1" x14ac:dyDescent="0.3">
      <c r="A351" s="43"/>
    </row>
    <row r="352" spans="1:1" x14ac:dyDescent="0.3">
      <c r="A352" s="43"/>
    </row>
    <row r="353" spans="1:1" x14ac:dyDescent="0.3">
      <c r="A353" s="43"/>
    </row>
    <row r="354" spans="1:1" x14ac:dyDescent="0.3">
      <c r="A354" s="43"/>
    </row>
    <row r="355" spans="1:1" x14ac:dyDescent="0.3">
      <c r="A355" s="43"/>
    </row>
    <row r="356" spans="1:1" x14ac:dyDescent="0.3">
      <c r="A356" s="43"/>
    </row>
    <row r="357" spans="1:1" x14ac:dyDescent="0.3">
      <c r="A357" s="43"/>
    </row>
    <row r="358" spans="1:1" x14ac:dyDescent="0.3">
      <c r="A358" s="43"/>
    </row>
    <row r="359" spans="1:1" x14ac:dyDescent="0.3">
      <c r="A359" s="43"/>
    </row>
    <row r="360" spans="1:1" x14ac:dyDescent="0.3">
      <c r="A360" s="43"/>
    </row>
    <row r="361" spans="1:1" x14ac:dyDescent="0.3">
      <c r="A361" s="43"/>
    </row>
    <row r="362" spans="1:1" x14ac:dyDescent="0.3">
      <c r="A362" s="43"/>
    </row>
    <row r="363" spans="1:1" x14ac:dyDescent="0.3">
      <c r="A363" s="43"/>
    </row>
    <row r="364" spans="1:1" x14ac:dyDescent="0.3">
      <c r="A364" s="43"/>
    </row>
    <row r="365" spans="1:1" x14ac:dyDescent="0.3">
      <c r="A365" s="43"/>
    </row>
    <row r="366" spans="1:1" x14ac:dyDescent="0.3">
      <c r="A366" s="43"/>
    </row>
    <row r="367" spans="1:1" x14ac:dyDescent="0.3">
      <c r="A367" s="43"/>
    </row>
    <row r="368" spans="1:1" x14ac:dyDescent="0.3">
      <c r="A368" s="43"/>
    </row>
    <row r="369" spans="1:1" x14ac:dyDescent="0.3">
      <c r="A369" s="43"/>
    </row>
    <row r="370" spans="1:1" x14ac:dyDescent="0.3">
      <c r="A370" s="43"/>
    </row>
    <row r="371" spans="1:1" x14ac:dyDescent="0.3">
      <c r="A371" s="43"/>
    </row>
    <row r="372" spans="1:1" x14ac:dyDescent="0.3">
      <c r="A372" s="43"/>
    </row>
    <row r="373" spans="1:1" x14ac:dyDescent="0.3">
      <c r="A373" s="43"/>
    </row>
    <row r="374" spans="1:1" x14ac:dyDescent="0.3">
      <c r="A374" s="43"/>
    </row>
    <row r="375" spans="1:1" x14ac:dyDescent="0.3">
      <c r="A375" s="43"/>
    </row>
    <row r="376" spans="1:1" x14ac:dyDescent="0.3">
      <c r="A376" s="43"/>
    </row>
    <row r="377" spans="1:1" x14ac:dyDescent="0.3">
      <c r="A377" s="43"/>
    </row>
    <row r="378" spans="1:1" x14ac:dyDescent="0.3">
      <c r="A378" s="43"/>
    </row>
    <row r="379" spans="1:1" x14ac:dyDescent="0.3">
      <c r="A379" s="43"/>
    </row>
    <row r="380" spans="1:1" x14ac:dyDescent="0.3">
      <c r="A380" s="43"/>
    </row>
    <row r="381" spans="1:1" x14ac:dyDescent="0.3">
      <c r="A381" s="43"/>
    </row>
    <row r="382" spans="1:1" x14ac:dyDescent="0.3">
      <c r="A382" s="43"/>
    </row>
    <row r="383" spans="1:1" x14ac:dyDescent="0.3">
      <c r="A383" s="43"/>
    </row>
    <row r="384" spans="1:1" x14ac:dyDescent="0.3">
      <c r="A384" s="43"/>
    </row>
    <row r="385" spans="1:1" x14ac:dyDescent="0.3">
      <c r="A385" s="43"/>
    </row>
    <row r="386" spans="1:1" x14ac:dyDescent="0.3">
      <c r="A386" s="43"/>
    </row>
    <row r="387" spans="1:1" x14ac:dyDescent="0.3">
      <c r="A387" s="43"/>
    </row>
    <row r="388" spans="1:1" x14ac:dyDescent="0.3">
      <c r="A388" s="43"/>
    </row>
    <row r="389" spans="1:1" x14ac:dyDescent="0.3">
      <c r="A389" s="43"/>
    </row>
    <row r="390" spans="1:1" x14ac:dyDescent="0.3">
      <c r="A390" s="43"/>
    </row>
    <row r="391" spans="1:1" x14ac:dyDescent="0.3">
      <c r="A391" s="43"/>
    </row>
    <row r="392" spans="1:1" x14ac:dyDescent="0.3">
      <c r="A392" s="43"/>
    </row>
    <row r="393" spans="1:1" x14ac:dyDescent="0.3">
      <c r="A393" s="43"/>
    </row>
    <row r="394" spans="1:1" x14ac:dyDescent="0.3">
      <c r="A394" s="43"/>
    </row>
    <row r="395" spans="1:1" x14ac:dyDescent="0.3">
      <c r="A395" s="43"/>
    </row>
    <row r="396" spans="1:1" x14ac:dyDescent="0.3">
      <c r="A396" s="43"/>
    </row>
    <row r="397" spans="1:1" x14ac:dyDescent="0.3">
      <c r="A397" s="43"/>
    </row>
    <row r="398" spans="1:1" x14ac:dyDescent="0.3">
      <c r="A398" s="43"/>
    </row>
    <row r="399" spans="1:1" x14ac:dyDescent="0.3">
      <c r="A399" s="43"/>
    </row>
    <row r="400" spans="1:1" x14ac:dyDescent="0.3">
      <c r="A400" s="43"/>
    </row>
    <row r="401" spans="1:1" x14ac:dyDescent="0.3">
      <c r="A401" s="43"/>
    </row>
    <row r="402" spans="1:1" x14ac:dyDescent="0.3">
      <c r="A402" s="43"/>
    </row>
    <row r="403" spans="1:1" x14ac:dyDescent="0.3">
      <c r="A403" s="43"/>
    </row>
    <row r="404" spans="1:1" x14ac:dyDescent="0.3">
      <c r="A404" s="43"/>
    </row>
    <row r="405" spans="1:1" x14ac:dyDescent="0.3">
      <c r="A405" s="43"/>
    </row>
    <row r="406" spans="1:1" x14ac:dyDescent="0.3">
      <c r="A406" s="43"/>
    </row>
    <row r="407" spans="1:1" x14ac:dyDescent="0.3">
      <c r="A407" s="43"/>
    </row>
    <row r="408" spans="1:1" x14ac:dyDescent="0.3">
      <c r="A408" s="43"/>
    </row>
    <row r="409" spans="1:1" x14ac:dyDescent="0.3">
      <c r="A409" s="43"/>
    </row>
    <row r="410" spans="1:1" x14ac:dyDescent="0.3">
      <c r="A410" s="43"/>
    </row>
    <row r="411" spans="1:1" x14ac:dyDescent="0.3">
      <c r="A411" s="43"/>
    </row>
    <row r="412" spans="1:1" x14ac:dyDescent="0.3">
      <c r="A412" s="43"/>
    </row>
    <row r="413" spans="1:1" x14ac:dyDescent="0.3">
      <c r="A413" s="43"/>
    </row>
    <row r="414" spans="1:1" x14ac:dyDescent="0.3">
      <c r="A414" s="43"/>
    </row>
    <row r="415" spans="1:1" x14ac:dyDescent="0.3">
      <c r="A415" s="43"/>
    </row>
    <row r="416" spans="1:1" x14ac:dyDescent="0.3">
      <c r="A416" s="43"/>
    </row>
    <row r="417" spans="1:1" x14ac:dyDescent="0.3">
      <c r="A417" s="43"/>
    </row>
    <row r="418" spans="1:1" x14ac:dyDescent="0.3">
      <c r="A418" s="43"/>
    </row>
    <row r="419" spans="1:1" x14ac:dyDescent="0.3">
      <c r="A419" s="43"/>
    </row>
    <row r="420" spans="1:1" x14ac:dyDescent="0.3">
      <c r="A420" s="43"/>
    </row>
    <row r="421" spans="1:1" x14ac:dyDescent="0.3">
      <c r="A421" s="43"/>
    </row>
    <row r="422" spans="1:1" x14ac:dyDescent="0.3">
      <c r="A422" s="43"/>
    </row>
    <row r="423" spans="1:1" x14ac:dyDescent="0.3">
      <c r="A423" s="43"/>
    </row>
    <row r="424" spans="1:1" x14ac:dyDescent="0.3">
      <c r="A424" s="43"/>
    </row>
    <row r="425" spans="1:1" x14ac:dyDescent="0.3">
      <c r="A425" s="43"/>
    </row>
    <row r="426" spans="1:1" x14ac:dyDescent="0.3">
      <c r="A426" s="43"/>
    </row>
    <row r="427" spans="1:1" x14ac:dyDescent="0.3">
      <c r="A427" s="43"/>
    </row>
    <row r="428" spans="1:1" x14ac:dyDescent="0.3">
      <c r="A428" s="43"/>
    </row>
    <row r="429" spans="1:1" x14ac:dyDescent="0.3">
      <c r="A429" s="43"/>
    </row>
    <row r="430" spans="1:1" x14ac:dyDescent="0.3">
      <c r="A430" s="43"/>
    </row>
    <row r="431" spans="1:1" x14ac:dyDescent="0.3">
      <c r="A431" s="43"/>
    </row>
    <row r="432" spans="1:1" x14ac:dyDescent="0.3">
      <c r="A432" s="43"/>
    </row>
    <row r="433" spans="1:1" x14ac:dyDescent="0.3">
      <c r="A433" s="43"/>
    </row>
    <row r="434" spans="1:1" x14ac:dyDescent="0.3">
      <c r="A434" s="43"/>
    </row>
    <row r="435" spans="1:1" x14ac:dyDescent="0.3">
      <c r="A435" s="43"/>
    </row>
    <row r="436" spans="1:1" x14ac:dyDescent="0.3">
      <c r="A436" s="43"/>
    </row>
    <row r="437" spans="1:1" x14ac:dyDescent="0.3">
      <c r="A437" s="43"/>
    </row>
    <row r="438" spans="1:1" x14ac:dyDescent="0.3">
      <c r="A438" s="43"/>
    </row>
    <row r="439" spans="1:1" x14ac:dyDescent="0.3">
      <c r="A439" s="43"/>
    </row>
    <row r="440" spans="1:1" x14ac:dyDescent="0.3">
      <c r="A440" s="43"/>
    </row>
    <row r="441" spans="1:1" x14ac:dyDescent="0.3">
      <c r="A441" s="43"/>
    </row>
    <row r="442" spans="1:1" x14ac:dyDescent="0.3">
      <c r="A442" s="43"/>
    </row>
    <row r="443" spans="1:1" x14ac:dyDescent="0.3">
      <c r="A443" s="43"/>
    </row>
    <row r="444" spans="1:1" x14ac:dyDescent="0.3">
      <c r="A444" s="43"/>
    </row>
    <row r="445" spans="1:1" x14ac:dyDescent="0.3">
      <c r="A445" s="43"/>
    </row>
    <row r="446" spans="1:1" x14ac:dyDescent="0.3">
      <c r="A446" s="43"/>
    </row>
    <row r="447" spans="1:1" x14ac:dyDescent="0.3">
      <c r="A447" s="43"/>
    </row>
    <row r="448" spans="1:1" x14ac:dyDescent="0.3">
      <c r="A448" s="43"/>
    </row>
    <row r="449" spans="1:1" x14ac:dyDescent="0.3">
      <c r="A449" s="43"/>
    </row>
    <row r="450" spans="1:1" x14ac:dyDescent="0.3">
      <c r="A450" s="43"/>
    </row>
    <row r="451" spans="1:1" x14ac:dyDescent="0.3">
      <c r="A451" s="43"/>
    </row>
    <row r="452" spans="1:1" x14ac:dyDescent="0.3">
      <c r="A452" s="43"/>
    </row>
    <row r="453" spans="1:1" x14ac:dyDescent="0.3">
      <c r="A453" s="43"/>
    </row>
    <row r="454" spans="1:1" x14ac:dyDescent="0.3">
      <c r="A454" s="43"/>
    </row>
    <row r="455" spans="1:1" x14ac:dyDescent="0.3">
      <c r="A455" s="43"/>
    </row>
    <row r="456" spans="1:1" x14ac:dyDescent="0.3">
      <c r="A456" s="43"/>
    </row>
    <row r="457" spans="1:1" x14ac:dyDescent="0.3">
      <c r="A457" s="43"/>
    </row>
    <row r="458" spans="1:1" x14ac:dyDescent="0.3">
      <c r="A458" s="43"/>
    </row>
    <row r="459" spans="1:1" x14ac:dyDescent="0.3">
      <c r="A459" s="43"/>
    </row>
    <row r="460" spans="1:1" x14ac:dyDescent="0.3">
      <c r="A460" s="43"/>
    </row>
    <row r="461" spans="1:1" x14ac:dyDescent="0.3">
      <c r="A461" s="43"/>
    </row>
    <row r="462" spans="1:1" x14ac:dyDescent="0.3">
      <c r="A462" s="43"/>
    </row>
    <row r="463" spans="1:1" x14ac:dyDescent="0.3">
      <c r="A463" s="43"/>
    </row>
    <row r="464" spans="1:1" x14ac:dyDescent="0.3">
      <c r="A464" s="43"/>
    </row>
    <row r="465" spans="1:1" x14ac:dyDescent="0.3">
      <c r="A465" s="43"/>
    </row>
    <row r="466" spans="1:1" x14ac:dyDescent="0.3">
      <c r="A466" s="43"/>
    </row>
    <row r="467" spans="1:1" x14ac:dyDescent="0.3">
      <c r="A467" s="43"/>
    </row>
    <row r="468" spans="1:1" x14ac:dyDescent="0.3">
      <c r="A468" s="43"/>
    </row>
    <row r="469" spans="1:1" x14ac:dyDescent="0.3">
      <c r="A469" s="43"/>
    </row>
    <row r="470" spans="1:1" x14ac:dyDescent="0.3">
      <c r="A470" s="43"/>
    </row>
    <row r="471" spans="1:1" x14ac:dyDescent="0.3">
      <c r="A471" s="43"/>
    </row>
    <row r="472" spans="1:1" x14ac:dyDescent="0.3">
      <c r="A472" s="43"/>
    </row>
    <row r="473" spans="1:1" x14ac:dyDescent="0.3">
      <c r="A473" s="43"/>
    </row>
    <row r="474" spans="1:1" x14ac:dyDescent="0.3">
      <c r="A474" s="43"/>
    </row>
    <row r="475" spans="1:1" x14ac:dyDescent="0.3">
      <c r="A475" s="43"/>
    </row>
    <row r="476" spans="1:1" x14ac:dyDescent="0.3">
      <c r="A476" s="43"/>
    </row>
    <row r="477" spans="1:1" x14ac:dyDescent="0.3">
      <c r="A477" s="43"/>
    </row>
    <row r="478" spans="1:1" x14ac:dyDescent="0.3">
      <c r="A478" s="43"/>
    </row>
    <row r="479" spans="1:1" x14ac:dyDescent="0.3">
      <c r="A479" s="43"/>
    </row>
    <row r="480" spans="1:1" x14ac:dyDescent="0.3">
      <c r="A480" s="43"/>
    </row>
    <row r="481" spans="1:1" x14ac:dyDescent="0.3">
      <c r="A481" s="43"/>
    </row>
    <row r="482" spans="1:1" x14ac:dyDescent="0.3">
      <c r="A482" s="43"/>
    </row>
    <row r="483" spans="1:1" x14ac:dyDescent="0.3">
      <c r="A483" s="43"/>
    </row>
    <row r="484" spans="1:1" x14ac:dyDescent="0.3">
      <c r="A484" s="43"/>
    </row>
    <row r="485" spans="1:1" x14ac:dyDescent="0.3">
      <c r="A485" s="43"/>
    </row>
    <row r="486" spans="1:1" x14ac:dyDescent="0.3">
      <c r="A486" s="43"/>
    </row>
    <row r="487" spans="1:1" x14ac:dyDescent="0.3">
      <c r="A487" s="43"/>
    </row>
  </sheetData>
  <mergeCells count="1">
    <mergeCell ref="A1:P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7"/>
  <sheetViews>
    <sheetView workbookViewId="0">
      <selection sqref="A1:XFD1048576"/>
    </sheetView>
  </sheetViews>
  <sheetFormatPr defaultColWidth="9.109375" defaultRowHeight="13.8" x14ac:dyDescent="0.3"/>
  <cols>
    <col min="1" max="2" width="9.109375" style="37"/>
    <col min="3" max="3" width="23" style="39" customWidth="1"/>
    <col min="4" max="4" width="43" style="39" customWidth="1"/>
    <col min="5" max="5" width="17.33203125" style="39" customWidth="1"/>
    <col min="6" max="6" width="12.6640625" style="40" customWidth="1"/>
    <col min="7" max="7" width="18.5546875" style="41" bestFit="1" customWidth="1"/>
    <col min="8" max="8" width="14.44140625" style="38" customWidth="1"/>
    <col min="9" max="9" width="17.6640625" style="38" customWidth="1"/>
    <col min="10" max="11" width="13.6640625" style="40" customWidth="1"/>
    <col min="12" max="12" width="20.5546875" style="39" customWidth="1"/>
    <col min="13" max="13" width="21.109375" style="39" customWidth="1"/>
    <col min="14" max="14" width="23.44140625" style="42" customWidth="1"/>
    <col min="15" max="15" width="33.88671875" style="42" customWidth="1"/>
    <col min="16" max="16" width="31.109375" style="42" customWidth="1"/>
    <col min="17" max="16384" width="9.109375" style="37"/>
  </cols>
  <sheetData>
    <row r="1" spans="1:21" ht="46.8" thickBot="1" x14ac:dyDescent="0.9">
      <c r="A1" s="173" t="s">
        <v>137</v>
      </c>
      <c r="B1" s="174"/>
      <c r="C1" s="174"/>
      <c r="D1" s="174"/>
      <c r="E1" s="174"/>
      <c r="F1" s="174"/>
      <c r="G1" s="174"/>
      <c r="H1" s="174"/>
      <c r="I1" s="174"/>
      <c r="J1" s="174"/>
      <c r="K1" s="174"/>
      <c r="L1" s="174"/>
      <c r="M1" s="174"/>
      <c r="N1" s="174"/>
      <c r="O1" s="174"/>
      <c r="P1" s="175"/>
    </row>
    <row r="2" spans="1:21" ht="106.5" customHeight="1" thickBot="1" x14ac:dyDescent="0.35">
      <c r="A2" s="62" t="s">
        <v>144</v>
      </c>
      <c r="B2" s="63" t="s">
        <v>135</v>
      </c>
      <c r="C2" s="64" t="s">
        <v>134</v>
      </c>
      <c r="D2" s="64" t="s">
        <v>200</v>
      </c>
      <c r="E2" s="64" t="s">
        <v>136</v>
      </c>
      <c r="F2" s="65" t="s">
        <v>286</v>
      </c>
      <c r="G2" s="66" t="s">
        <v>140</v>
      </c>
      <c r="H2" s="66" t="s">
        <v>145</v>
      </c>
      <c r="I2" s="66" t="s">
        <v>226</v>
      </c>
      <c r="J2" s="65" t="s">
        <v>227</v>
      </c>
      <c r="K2" s="65" t="s">
        <v>411</v>
      </c>
      <c r="L2" s="66" t="s">
        <v>201</v>
      </c>
      <c r="M2" s="64" t="s">
        <v>202</v>
      </c>
      <c r="N2" s="67" t="s">
        <v>228</v>
      </c>
      <c r="O2" s="67" t="s">
        <v>229</v>
      </c>
      <c r="P2" s="68" t="s">
        <v>230</v>
      </c>
      <c r="Q2" s="44"/>
      <c r="R2" s="44"/>
      <c r="S2" s="44"/>
      <c r="T2" s="44"/>
      <c r="U2" s="44"/>
    </row>
    <row r="3" spans="1:21" ht="90.75" customHeight="1" x14ac:dyDescent="0.3">
      <c r="A3" s="45" t="s">
        <v>350</v>
      </c>
      <c r="B3" s="51">
        <v>31</v>
      </c>
      <c r="C3" s="49" t="s">
        <v>427</v>
      </c>
      <c r="D3" s="48" t="s">
        <v>405</v>
      </c>
      <c r="E3" s="85" t="s">
        <v>381</v>
      </c>
      <c r="F3" s="52"/>
      <c r="G3" s="74">
        <v>40000000</v>
      </c>
      <c r="H3" s="73">
        <v>2025</v>
      </c>
      <c r="I3" s="73" t="s">
        <v>106</v>
      </c>
      <c r="J3" s="58" t="s">
        <v>274</v>
      </c>
      <c r="K3" s="58" t="s">
        <v>412</v>
      </c>
      <c r="L3" s="48" t="s">
        <v>406</v>
      </c>
      <c r="M3" s="78"/>
      <c r="N3" s="79"/>
      <c r="O3" s="154"/>
      <c r="P3" s="158" t="s">
        <v>655</v>
      </c>
    </row>
    <row r="4" spans="1:21" ht="241.5" customHeight="1" x14ac:dyDescent="0.3">
      <c r="A4" s="45" t="s">
        <v>341</v>
      </c>
      <c r="B4" s="51">
        <v>36</v>
      </c>
      <c r="C4" s="49" t="s">
        <v>660</v>
      </c>
      <c r="D4" s="48" t="s">
        <v>661</v>
      </c>
      <c r="E4" s="48" t="s">
        <v>120</v>
      </c>
      <c r="F4" s="52"/>
      <c r="G4" s="74">
        <v>32500000</v>
      </c>
      <c r="H4" s="73">
        <v>2022</v>
      </c>
      <c r="I4" s="73" t="s">
        <v>106</v>
      </c>
      <c r="J4" s="58" t="s">
        <v>272</v>
      </c>
      <c r="K4" s="58"/>
      <c r="L4" s="48" t="s">
        <v>663</v>
      </c>
      <c r="M4" s="78"/>
      <c r="N4" s="79"/>
      <c r="O4" s="154"/>
      <c r="P4" s="158" t="s">
        <v>662</v>
      </c>
    </row>
    <row r="5" spans="1:21" ht="140.25" customHeight="1" x14ac:dyDescent="0.3">
      <c r="A5" s="45" t="s">
        <v>346</v>
      </c>
      <c r="B5" s="51">
        <v>38</v>
      </c>
      <c r="C5" s="49" t="s">
        <v>141</v>
      </c>
      <c r="D5" s="48" t="s">
        <v>687</v>
      </c>
      <c r="E5" s="48" t="s">
        <v>123</v>
      </c>
      <c r="F5" s="52"/>
      <c r="G5" s="74">
        <v>3000000</v>
      </c>
      <c r="H5" s="73">
        <v>2021</v>
      </c>
      <c r="I5" s="73" t="s">
        <v>107</v>
      </c>
      <c r="J5" s="58" t="s">
        <v>275</v>
      </c>
      <c r="K5" s="58"/>
      <c r="L5" s="48" t="s">
        <v>648</v>
      </c>
      <c r="M5" s="78"/>
      <c r="N5" s="79"/>
      <c r="O5" s="154"/>
      <c r="P5" s="158" t="s">
        <v>647</v>
      </c>
    </row>
    <row r="6" spans="1:21" ht="273.75" customHeight="1" x14ac:dyDescent="0.3">
      <c r="A6" s="45" t="s">
        <v>345</v>
      </c>
      <c r="B6" s="51">
        <v>58</v>
      </c>
      <c r="C6" s="49" t="s">
        <v>113</v>
      </c>
      <c r="D6" s="48" t="s">
        <v>682</v>
      </c>
      <c r="E6" s="48" t="s">
        <v>115</v>
      </c>
      <c r="F6" s="52"/>
      <c r="G6" s="50">
        <v>30000000</v>
      </c>
      <c r="H6" s="73">
        <v>2024</v>
      </c>
      <c r="I6" s="73" t="s">
        <v>106</v>
      </c>
      <c r="J6" s="58" t="s">
        <v>270</v>
      </c>
      <c r="K6" s="58" t="s">
        <v>416</v>
      </c>
      <c r="L6" s="48" t="s">
        <v>221</v>
      </c>
      <c r="M6" s="78"/>
      <c r="N6" s="79"/>
      <c r="O6" s="154"/>
      <c r="P6" s="158" t="s">
        <v>683</v>
      </c>
    </row>
    <row r="7" spans="1:21" ht="314.25" customHeight="1" x14ac:dyDescent="0.3">
      <c r="A7" s="45" t="s">
        <v>347</v>
      </c>
      <c r="B7" s="51">
        <v>59</v>
      </c>
      <c r="C7" s="49" t="s">
        <v>623</v>
      </c>
      <c r="D7" s="48" t="s">
        <v>624</v>
      </c>
      <c r="E7" s="48" t="s">
        <v>115</v>
      </c>
      <c r="F7" s="52"/>
      <c r="G7" s="50">
        <v>13000000</v>
      </c>
      <c r="H7" s="73">
        <v>2024</v>
      </c>
      <c r="I7" s="73" t="s">
        <v>106</v>
      </c>
      <c r="J7" s="58" t="s">
        <v>270</v>
      </c>
      <c r="K7" s="58" t="s">
        <v>424</v>
      </c>
      <c r="L7" s="48" t="s">
        <v>625</v>
      </c>
      <c r="M7" s="78"/>
      <c r="N7" s="79"/>
      <c r="O7" s="154"/>
      <c r="P7" s="158" t="s">
        <v>749</v>
      </c>
    </row>
    <row r="8" spans="1:21" ht="144.75" customHeight="1" x14ac:dyDescent="0.3">
      <c r="A8" s="45" t="s">
        <v>343</v>
      </c>
      <c r="B8" s="51">
        <v>60</v>
      </c>
      <c r="C8" s="86" t="s">
        <v>112</v>
      </c>
      <c r="D8" s="87" t="s">
        <v>370</v>
      </c>
      <c r="E8" s="48" t="s">
        <v>158</v>
      </c>
      <c r="F8" s="52"/>
      <c r="G8" s="50">
        <v>5000000</v>
      </c>
      <c r="H8" s="84">
        <v>2022</v>
      </c>
      <c r="I8" s="72" t="s">
        <v>106</v>
      </c>
      <c r="J8" s="58" t="s">
        <v>270</v>
      </c>
      <c r="K8" s="58" t="s">
        <v>414</v>
      </c>
      <c r="L8" s="48" t="s">
        <v>371</v>
      </c>
      <c r="M8" s="78"/>
      <c r="N8" s="79"/>
      <c r="O8" s="154"/>
      <c r="P8" s="158" t="s">
        <v>459</v>
      </c>
    </row>
    <row r="9" spans="1:21" ht="165" customHeight="1" x14ac:dyDescent="0.3">
      <c r="A9" s="45" t="s">
        <v>341</v>
      </c>
      <c r="B9" s="51">
        <v>61</v>
      </c>
      <c r="C9" s="49" t="s">
        <v>111</v>
      </c>
      <c r="D9" s="48" t="s">
        <v>621</v>
      </c>
      <c r="E9" s="48" t="s">
        <v>115</v>
      </c>
      <c r="F9" s="52"/>
      <c r="G9" s="50">
        <v>50000000</v>
      </c>
      <c r="H9" s="73">
        <v>2025</v>
      </c>
      <c r="I9" s="72" t="s">
        <v>106</v>
      </c>
      <c r="J9" s="58" t="s">
        <v>272</v>
      </c>
      <c r="K9" s="58"/>
      <c r="L9" s="48" t="s">
        <v>622</v>
      </c>
      <c r="M9" s="78"/>
      <c r="N9" s="79"/>
      <c r="O9" s="154"/>
      <c r="P9" s="158" t="s">
        <v>620</v>
      </c>
    </row>
    <row r="10" spans="1:21" ht="84" customHeight="1" x14ac:dyDescent="0.3">
      <c r="A10" s="45" t="s">
        <v>681</v>
      </c>
      <c r="B10" s="51">
        <v>68</v>
      </c>
      <c r="C10" s="86" t="s">
        <v>129</v>
      </c>
      <c r="D10" s="87" t="s">
        <v>656</v>
      </c>
      <c r="E10" s="87" t="s">
        <v>127</v>
      </c>
      <c r="F10" s="52"/>
      <c r="G10" s="74">
        <v>6000000</v>
      </c>
      <c r="H10" s="84">
        <v>2022</v>
      </c>
      <c r="I10" s="84" t="s">
        <v>107</v>
      </c>
      <c r="J10" s="58" t="s">
        <v>273</v>
      </c>
      <c r="K10" s="58"/>
      <c r="L10" s="48" t="s">
        <v>669</v>
      </c>
      <c r="M10" s="78"/>
      <c r="N10" s="79"/>
      <c r="O10" s="154"/>
      <c r="P10" s="158" t="s">
        <v>657</v>
      </c>
    </row>
    <row r="11" spans="1:21" ht="31.5" customHeight="1" x14ac:dyDescent="0.3">
      <c r="A11" s="45" t="s">
        <v>681</v>
      </c>
      <c r="B11" s="51">
        <v>69</v>
      </c>
      <c r="C11" s="49" t="s">
        <v>130</v>
      </c>
      <c r="D11" s="87" t="s">
        <v>146</v>
      </c>
      <c r="E11" s="87" t="s">
        <v>127</v>
      </c>
      <c r="F11" s="52"/>
      <c r="G11" s="74">
        <v>7000000</v>
      </c>
      <c r="H11" s="84">
        <v>2024</v>
      </c>
      <c r="I11" s="84" t="s">
        <v>107</v>
      </c>
      <c r="J11" s="58" t="s">
        <v>273</v>
      </c>
      <c r="K11" s="58"/>
      <c r="L11" s="48" t="s">
        <v>210</v>
      </c>
      <c r="M11" s="78"/>
      <c r="N11" s="79"/>
      <c r="O11" s="154"/>
      <c r="P11" s="158" t="s">
        <v>354</v>
      </c>
    </row>
    <row r="12" spans="1:21" ht="42.75" customHeight="1" x14ac:dyDescent="0.3">
      <c r="A12" s="45" t="s">
        <v>681</v>
      </c>
      <c r="B12" s="51">
        <v>70</v>
      </c>
      <c r="C12" s="86" t="s">
        <v>126</v>
      </c>
      <c r="D12" s="87" t="s">
        <v>658</v>
      </c>
      <c r="E12" s="87" t="s">
        <v>127</v>
      </c>
      <c r="F12" s="52"/>
      <c r="G12" s="74">
        <v>7000000</v>
      </c>
      <c r="H12" s="84">
        <v>2021</v>
      </c>
      <c r="I12" s="84" t="s">
        <v>107</v>
      </c>
      <c r="J12" s="58" t="s">
        <v>273</v>
      </c>
      <c r="K12" s="58"/>
      <c r="L12" s="95" t="s">
        <v>128</v>
      </c>
      <c r="M12" s="78"/>
      <c r="N12" s="79"/>
      <c r="O12" s="154"/>
      <c r="P12" s="158" t="s">
        <v>659</v>
      </c>
    </row>
    <row r="13" spans="1:21" ht="31.5" customHeight="1" x14ac:dyDescent="0.3">
      <c r="A13" s="45" t="s">
        <v>681</v>
      </c>
      <c r="B13" s="51">
        <v>71</v>
      </c>
      <c r="C13" s="49" t="s">
        <v>131</v>
      </c>
      <c r="D13" s="48" t="s">
        <v>147</v>
      </c>
      <c r="E13" s="48" t="s">
        <v>127</v>
      </c>
      <c r="F13" s="52"/>
      <c r="G13" s="74">
        <v>18000000</v>
      </c>
      <c r="H13" s="73">
        <v>2024</v>
      </c>
      <c r="I13" s="84" t="s">
        <v>107</v>
      </c>
      <c r="J13" s="58" t="s">
        <v>273</v>
      </c>
      <c r="K13" s="58"/>
      <c r="L13" s="95" t="s">
        <v>128</v>
      </c>
      <c r="M13" s="78"/>
      <c r="N13" s="79"/>
      <c r="O13" s="154"/>
      <c r="P13" s="158" t="s">
        <v>354</v>
      </c>
    </row>
    <row r="14" spans="1:21" ht="90.75" customHeight="1" x14ac:dyDescent="0.3">
      <c r="A14" s="45" t="s">
        <v>345</v>
      </c>
      <c r="B14" s="51">
        <v>75</v>
      </c>
      <c r="C14" s="49" t="s">
        <v>142</v>
      </c>
      <c r="D14" s="48" t="s">
        <v>428</v>
      </c>
      <c r="E14" s="48" t="s">
        <v>119</v>
      </c>
      <c r="F14" s="52"/>
      <c r="G14" s="50">
        <v>12000000</v>
      </c>
      <c r="H14" s="73">
        <v>2024</v>
      </c>
      <c r="I14" s="72" t="s">
        <v>106</v>
      </c>
      <c r="J14" s="58" t="s">
        <v>270</v>
      </c>
      <c r="K14" s="58" t="s">
        <v>416</v>
      </c>
      <c r="L14" s="48" t="s">
        <v>216</v>
      </c>
      <c r="M14" s="78"/>
      <c r="N14" s="79"/>
      <c r="O14" s="154"/>
      <c r="P14" s="158" t="s">
        <v>467</v>
      </c>
    </row>
    <row r="15" spans="1:21" ht="151.5" customHeight="1" x14ac:dyDescent="0.3">
      <c r="A15" s="45" t="s">
        <v>347</v>
      </c>
      <c r="B15" s="88">
        <v>83</v>
      </c>
      <c r="C15" s="48" t="s">
        <v>117</v>
      </c>
      <c r="D15" s="48" t="s">
        <v>429</v>
      </c>
      <c r="E15" s="48" t="s">
        <v>119</v>
      </c>
      <c r="F15" s="52"/>
      <c r="G15" s="50">
        <v>8000000</v>
      </c>
      <c r="H15" s="73">
        <v>2025</v>
      </c>
      <c r="I15" s="47" t="s">
        <v>106</v>
      </c>
      <c r="J15" s="57" t="s">
        <v>274</v>
      </c>
      <c r="K15" s="57" t="s">
        <v>415</v>
      </c>
      <c r="L15" s="48" t="s">
        <v>213</v>
      </c>
      <c r="M15" s="78"/>
      <c r="N15" s="79"/>
      <c r="O15" s="154"/>
      <c r="P15" s="158" t="s">
        <v>468</v>
      </c>
    </row>
    <row r="16" spans="1:21" ht="162" customHeight="1" x14ac:dyDescent="0.3">
      <c r="A16" s="45" t="s">
        <v>341</v>
      </c>
      <c r="B16" s="112">
        <v>85</v>
      </c>
      <c r="C16" s="106" t="s">
        <v>118</v>
      </c>
      <c r="D16" s="106" t="s">
        <v>430</v>
      </c>
      <c r="E16" s="106" t="s">
        <v>119</v>
      </c>
      <c r="F16" s="103"/>
      <c r="G16" s="111">
        <v>66000000</v>
      </c>
      <c r="H16" s="110">
        <v>2025</v>
      </c>
      <c r="I16" s="71" t="s">
        <v>106</v>
      </c>
      <c r="J16" s="105" t="s">
        <v>272</v>
      </c>
      <c r="K16" s="105"/>
      <c r="L16" s="106" t="s">
        <v>541</v>
      </c>
      <c r="M16" s="107"/>
      <c r="N16" s="108"/>
      <c r="O16" s="155"/>
      <c r="P16" s="158" t="s">
        <v>469</v>
      </c>
    </row>
    <row r="17" spans="1:16" ht="60.75" customHeight="1" x14ac:dyDescent="0.3">
      <c r="A17" s="45" t="s">
        <v>350</v>
      </c>
      <c r="B17" s="51">
        <v>91</v>
      </c>
      <c r="C17" s="49" t="s">
        <v>334</v>
      </c>
      <c r="D17" s="48" t="s">
        <v>122</v>
      </c>
      <c r="E17" s="48" t="s">
        <v>139</v>
      </c>
      <c r="F17" s="52"/>
      <c r="G17" s="74">
        <v>5000000</v>
      </c>
      <c r="H17" s="73">
        <v>2022</v>
      </c>
      <c r="I17" s="71" t="s">
        <v>106</v>
      </c>
      <c r="J17" s="57" t="s">
        <v>274</v>
      </c>
      <c r="K17" s="57" t="s">
        <v>412</v>
      </c>
      <c r="L17" s="48" t="s">
        <v>214</v>
      </c>
      <c r="M17" s="78"/>
      <c r="N17" s="79"/>
      <c r="O17" s="154"/>
      <c r="P17" s="158" t="s">
        <v>464</v>
      </c>
    </row>
    <row r="18" spans="1:16" ht="87.75" customHeight="1" x14ac:dyDescent="0.3">
      <c r="A18" s="45" t="s">
        <v>345</v>
      </c>
      <c r="B18" s="51">
        <v>93</v>
      </c>
      <c r="C18" s="49" t="s">
        <v>256</v>
      </c>
      <c r="D18" s="48" t="s">
        <v>257</v>
      </c>
      <c r="E18" s="48" t="s">
        <v>255</v>
      </c>
      <c r="F18" s="52"/>
      <c r="G18" s="50">
        <v>2000000</v>
      </c>
      <c r="H18" s="73">
        <v>2021</v>
      </c>
      <c r="I18" s="72" t="s">
        <v>106</v>
      </c>
      <c r="J18" s="58" t="s">
        <v>270</v>
      </c>
      <c r="K18" s="58" t="s">
        <v>416</v>
      </c>
      <c r="L18" s="48" t="s">
        <v>258</v>
      </c>
      <c r="M18" s="78"/>
      <c r="N18" s="79"/>
      <c r="O18" s="154"/>
      <c r="P18" s="158" t="s">
        <v>649</v>
      </c>
    </row>
    <row r="19" spans="1:16" ht="87.75" customHeight="1" x14ac:dyDescent="0.3">
      <c r="A19" s="45" t="s">
        <v>345</v>
      </c>
      <c r="B19" s="51">
        <v>94</v>
      </c>
      <c r="C19" s="49" t="s">
        <v>259</v>
      </c>
      <c r="D19" s="48" t="s">
        <v>260</v>
      </c>
      <c r="E19" s="48" t="s">
        <v>261</v>
      </c>
      <c r="F19" s="52"/>
      <c r="G19" s="50">
        <v>3450000</v>
      </c>
      <c r="H19" s="73">
        <v>2021</v>
      </c>
      <c r="I19" s="72" t="s">
        <v>106</v>
      </c>
      <c r="J19" s="58" t="s">
        <v>270</v>
      </c>
      <c r="K19" s="58" t="s">
        <v>416</v>
      </c>
      <c r="L19" s="48" t="s">
        <v>262</v>
      </c>
      <c r="M19" s="78"/>
      <c r="N19" s="79"/>
      <c r="O19" s="154"/>
      <c r="P19" s="158" t="s">
        <v>649</v>
      </c>
    </row>
    <row r="20" spans="1:16" ht="241.5" customHeight="1" x14ac:dyDescent="0.3">
      <c r="A20" s="45" t="s">
        <v>340</v>
      </c>
      <c r="B20" s="51">
        <v>131</v>
      </c>
      <c r="C20" s="49" t="s">
        <v>121</v>
      </c>
      <c r="D20" s="48" t="s">
        <v>666</v>
      </c>
      <c r="E20" s="48" t="s">
        <v>120</v>
      </c>
      <c r="F20" s="52"/>
      <c r="G20" s="74">
        <v>21600000</v>
      </c>
      <c r="H20" s="73">
        <v>2022</v>
      </c>
      <c r="I20" s="72" t="s">
        <v>106</v>
      </c>
      <c r="J20" s="58" t="s">
        <v>269</v>
      </c>
      <c r="K20" s="58" t="s">
        <v>414</v>
      </c>
      <c r="L20" s="48" t="s">
        <v>542</v>
      </c>
      <c r="M20" s="78"/>
      <c r="N20" s="79"/>
      <c r="O20" s="154"/>
      <c r="P20" s="158" t="s">
        <v>664</v>
      </c>
    </row>
    <row r="21" spans="1:16" ht="409.5" customHeight="1" x14ac:dyDescent="0.3">
      <c r="A21" s="45" t="s">
        <v>345</v>
      </c>
      <c r="B21" s="102">
        <v>132</v>
      </c>
      <c r="C21" s="109" t="s">
        <v>114</v>
      </c>
      <c r="D21" s="106" t="s">
        <v>461</v>
      </c>
      <c r="E21" s="106" t="s">
        <v>115</v>
      </c>
      <c r="F21" s="103"/>
      <c r="G21" s="111">
        <v>50000000</v>
      </c>
      <c r="H21" s="110">
        <v>2022</v>
      </c>
      <c r="I21" s="72" t="s">
        <v>106</v>
      </c>
      <c r="J21" s="119" t="s">
        <v>270</v>
      </c>
      <c r="K21" s="119" t="s">
        <v>416</v>
      </c>
      <c r="L21" s="106" t="s">
        <v>372</v>
      </c>
      <c r="M21" s="107"/>
      <c r="N21" s="108"/>
      <c r="O21" s="155"/>
      <c r="P21" s="158" t="s">
        <v>462</v>
      </c>
    </row>
    <row r="22" spans="1:16" ht="88.5" customHeight="1" x14ac:dyDescent="0.3">
      <c r="A22" s="45" t="s">
        <v>340</v>
      </c>
      <c r="B22" s="51">
        <v>133</v>
      </c>
      <c r="C22" s="49" t="s">
        <v>152</v>
      </c>
      <c r="D22" s="48" t="s">
        <v>220</v>
      </c>
      <c r="E22" s="48" t="s">
        <v>143</v>
      </c>
      <c r="F22" s="52"/>
      <c r="G22" s="74">
        <v>56000000</v>
      </c>
      <c r="H22" s="73">
        <v>2022</v>
      </c>
      <c r="I22" s="71" t="s">
        <v>106</v>
      </c>
      <c r="J22" s="58" t="s">
        <v>269</v>
      </c>
      <c r="K22" s="58" t="s">
        <v>414</v>
      </c>
      <c r="L22" s="48" t="s">
        <v>205</v>
      </c>
      <c r="M22" s="78"/>
      <c r="N22" s="79"/>
      <c r="O22" s="154"/>
      <c r="P22" s="158" t="s">
        <v>444</v>
      </c>
    </row>
    <row r="23" spans="1:16" ht="90.75" customHeight="1" x14ac:dyDescent="0.3">
      <c r="A23" s="45" t="s">
        <v>341</v>
      </c>
      <c r="B23" s="51">
        <v>136</v>
      </c>
      <c r="C23" s="49" t="s">
        <v>109</v>
      </c>
      <c r="D23" s="48" t="s">
        <v>291</v>
      </c>
      <c r="E23" s="48" t="s">
        <v>108</v>
      </c>
      <c r="F23" s="52"/>
      <c r="G23" s="50">
        <v>15500000</v>
      </c>
      <c r="H23" s="73">
        <v>2022</v>
      </c>
      <c r="I23" s="72" t="s">
        <v>106</v>
      </c>
      <c r="J23" s="58" t="s">
        <v>272</v>
      </c>
      <c r="K23" s="58"/>
      <c r="L23" s="48" t="s">
        <v>292</v>
      </c>
      <c r="M23" s="78"/>
      <c r="N23" s="79"/>
      <c r="O23" s="154"/>
      <c r="P23" s="158" t="s">
        <v>445</v>
      </c>
    </row>
    <row r="24" spans="1:16" ht="277.5" customHeight="1" x14ac:dyDescent="0.3">
      <c r="A24" s="45" t="s">
        <v>341</v>
      </c>
      <c r="B24" s="51">
        <v>186</v>
      </c>
      <c r="C24" s="54" t="s">
        <v>567</v>
      </c>
      <c r="D24" s="53" t="s">
        <v>566</v>
      </c>
      <c r="E24" s="53" t="s">
        <v>222</v>
      </c>
      <c r="F24" s="52"/>
      <c r="G24" s="50">
        <v>40000000</v>
      </c>
      <c r="H24" s="56">
        <v>2021</v>
      </c>
      <c r="I24" s="72" t="s">
        <v>106</v>
      </c>
      <c r="J24" s="58" t="s">
        <v>272</v>
      </c>
      <c r="K24" s="58"/>
      <c r="L24" s="53" t="s">
        <v>674</v>
      </c>
      <c r="M24" s="78"/>
      <c r="N24" s="79"/>
      <c r="O24" s="154"/>
      <c r="P24" s="158" t="s">
        <v>568</v>
      </c>
    </row>
    <row r="25" spans="1:16" ht="244.5" customHeight="1" x14ac:dyDescent="0.3">
      <c r="A25" s="45" t="s">
        <v>681</v>
      </c>
      <c r="B25" s="51">
        <v>196</v>
      </c>
      <c r="C25" s="54" t="s">
        <v>155</v>
      </c>
      <c r="D25" s="53" t="s">
        <v>532</v>
      </c>
      <c r="E25" s="53" t="s">
        <v>138</v>
      </c>
      <c r="F25" s="52"/>
      <c r="G25" s="50">
        <v>505050000</v>
      </c>
      <c r="H25" s="56">
        <v>2021</v>
      </c>
      <c r="I25" s="73" t="s">
        <v>107</v>
      </c>
      <c r="J25" s="58" t="s">
        <v>273</v>
      </c>
      <c r="K25" s="58"/>
      <c r="L25" s="53" t="s">
        <v>531</v>
      </c>
      <c r="M25" s="78"/>
      <c r="N25" s="79"/>
      <c r="O25" s="154"/>
      <c r="P25" s="158" t="s">
        <v>530</v>
      </c>
    </row>
    <row r="26" spans="1:16" ht="227.25" customHeight="1" x14ac:dyDescent="0.3">
      <c r="A26" s="45" t="s">
        <v>342</v>
      </c>
      <c r="B26" s="51">
        <v>197</v>
      </c>
      <c r="C26" s="54" t="s">
        <v>569</v>
      </c>
      <c r="D26" s="53" t="s">
        <v>288</v>
      </c>
      <c r="E26" s="53" t="s">
        <v>222</v>
      </c>
      <c r="F26" s="78"/>
      <c r="G26" s="50">
        <v>121000000</v>
      </c>
      <c r="H26" s="56">
        <v>2022</v>
      </c>
      <c r="I26" s="72" t="s">
        <v>106</v>
      </c>
      <c r="J26" s="58" t="s">
        <v>270</v>
      </c>
      <c r="K26" s="58" t="s">
        <v>416</v>
      </c>
      <c r="L26" s="53" t="s">
        <v>670</v>
      </c>
      <c r="M26" s="78"/>
      <c r="N26" s="79"/>
      <c r="O26" s="154"/>
      <c r="P26" s="158" t="s">
        <v>570</v>
      </c>
    </row>
    <row r="27" spans="1:16" ht="145.5" customHeight="1" x14ac:dyDescent="0.3">
      <c r="A27" s="45" t="s">
        <v>349</v>
      </c>
      <c r="B27" s="51">
        <v>201</v>
      </c>
      <c r="C27" s="55" t="s">
        <v>332</v>
      </c>
      <c r="D27" s="89" t="s">
        <v>289</v>
      </c>
      <c r="E27" s="53" t="s">
        <v>222</v>
      </c>
      <c r="F27" s="52"/>
      <c r="G27" s="70">
        <v>120000000</v>
      </c>
      <c r="H27" s="56">
        <v>2022</v>
      </c>
      <c r="I27" s="47" t="s">
        <v>106</v>
      </c>
      <c r="J27" s="57" t="s">
        <v>274</v>
      </c>
      <c r="K27" s="57" t="s">
        <v>413</v>
      </c>
      <c r="L27" s="53" t="s">
        <v>297</v>
      </c>
      <c r="M27" s="78"/>
      <c r="N27" s="79"/>
      <c r="O27" s="154"/>
      <c r="P27" s="158" t="s">
        <v>736</v>
      </c>
    </row>
    <row r="28" spans="1:16" ht="348" customHeight="1" x14ac:dyDescent="0.3">
      <c r="A28" s="45" t="s">
        <v>349</v>
      </c>
      <c r="B28" s="51">
        <v>203</v>
      </c>
      <c r="C28" s="55" t="s">
        <v>333</v>
      </c>
      <c r="D28" s="89" t="s">
        <v>295</v>
      </c>
      <c r="E28" s="53" t="s">
        <v>222</v>
      </c>
      <c r="F28" s="52"/>
      <c r="G28" s="70">
        <v>200000000</v>
      </c>
      <c r="H28" s="56">
        <v>2022</v>
      </c>
      <c r="I28" s="47" t="s">
        <v>106</v>
      </c>
      <c r="J28" s="57" t="s">
        <v>274</v>
      </c>
      <c r="K28" s="57" t="s">
        <v>413</v>
      </c>
      <c r="L28" s="53" t="s">
        <v>296</v>
      </c>
      <c r="M28" s="78"/>
      <c r="N28" s="79"/>
      <c r="O28" s="154"/>
      <c r="P28" s="158" t="s">
        <v>737</v>
      </c>
    </row>
    <row r="29" spans="1:16" ht="197.25" customHeight="1" x14ac:dyDescent="0.3">
      <c r="A29" s="45" t="s">
        <v>349</v>
      </c>
      <c r="B29" s="51">
        <v>205</v>
      </c>
      <c r="C29" s="55" t="s">
        <v>224</v>
      </c>
      <c r="D29" s="89" t="s">
        <v>410</v>
      </c>
      <c r="E29" s="53" t="s">
        <v>222</v>
      </c>
      <c r="F29" s="52"/>
      <c r="G29" s="70">
        <v>100000000</v>
      </c>
      <c r="H29" s="56">
        <v>2022</v>
      </c>
      <c r="I29" s="47" t="s">
        <v>106</v>
      </c>
      <c r="J29" s="57" t="s">
        <v>274</v>
      </c>
      <c r="K29" s="57" t="s">
        <v>413</v>
      </c>
      <c r="L29" s="53" t="s">
        <v>223</v>
      </c>
      <c r="M29" s="78"/>
      <c r="N29" s="79"/>
      <c r="O29" s="154"/>
      <c r="P29" s="158" t="s">
        <v>421</v>
      </c>
    </row>
    <row r="30" spans="1:16" ht="114.75" customHeight="1" x14ac:dyDescent="0.3">
      <c r="A30" s="45" t="s">
        <v>349</v>
      </c>
      <c r="B30" s="51">
        <v>206</v>
      </c>
      <c r="C30" s="55" t="s">
        <v>156</v>
      </c>
      <c r="D30" s="89" t="s">
        <v>328</v>
      </c>
      <c r="E30" s="53" t="s">
        <v>138</v>
      </c>
      <c r="F30" s="52"/>
      <c r="G30" s="70">
        <v>80000000</v>
      </c>
      <c r="H30" s="56">
        <v>2022</v>
      </c>
      <c r="I30" s="47" t="s">
        <v>106</v>
      </c>
      <c r="J30" s="57" t="s">
        <v>274</v>
      </c>
      <c r="K30" s="57" t="s">
        <v>413</v>
      </c>
      <c r="L30" s="53" t="s">
        <v>329</v>
      </c>
      <c r="M30" s="78"/>
      <c r="N30" s="79"/>
      <c r="O30" s="154"/>
      <c r="P30" s="158" t="s">
        <v>738</v>
      </c>
    </row>
    <row r="31" spans="1:16" ht="122.25" customHeight="1" x14ac:dyDescent="0.3">
      <c r="A31" s="90" t="s">
        <v>346</v>
      </c>
      <c r="B31" s="138">
        <v>221</v>
      </c>
      <c r="C31" s="153" t="s">
        <v>610</v>
      </c>
      <c r="D31" s="80" t="s">
        <v>612</v>
      </c>
      <c r="E31" s="80" t="s">
        <v>132</v>
      </c>
      <c r="F31" s="81"/>
      <c r="G31" s="82">
        <v>5000000</v>
      </c>
      <c r="H31" s="83">
        <v>2022</v>
      </c>
      <c r="I31" s="84" t="s">
        <v>107</v>
      </c>
      <c r="J31" s="137" t="s">
        <v>275</v>
      </c>
      <c r="K31" s="137"/>
      <c r="L31" s="80" t="s">
        <v>212</v>
      </c>
      <c r="M31" s="81"/>
      <c r="N31" s="79"/>
      <c r="O31" s="154"/>
      <c r="P31" s="158" t="s">
        <v>611</v>
      </c>
    </row>
    <row r="32" spans="1:16" ht="149.25" customHeight="1" x14ac:dyDescent="0.3">
      <c r="A32" s="45" t="s">
        <v>345</v>
      </c>
      <c r="B32" s="51">
        <v>226</v>
      </c>
      <c r="C32" s="54" t="s">
        <v>331</v>
      </c>
      <c r="D32" s="53" t="s">
        <v>357</v>
      </c>
      <c r="E32" s="53" t="s">
        <v>133</v>
      </c>
      <c r="F32" s="52"/>
      <c r="G32" s="50">
        <v>2500000</v>
      </c>
      <c r="H32" s="56">
        <v>2022</v>
      </c>
      <c r="I32" s="72" t="s">
        <v>106</v>
      </c>
      <c r="J32" s="58" t="s">
        <v>270</v>
      </c>
      <c r="K32" s="58" t="s">
        <v>416</v>
      </c>
      <c r="L32" s="53" t="s">
        <v>739</v>
      </c>
      <c r="M32" s="78"/>
      <c r="N32" s="79"/>
      <c r="O32" s="154"/>
      <c r="P32" s="158" t="s">
        <v>685</v>
      </c>
    </row>
    <row r="33" spans="1:16" ht="187.5" customHeight="1" x14ac:dyDescent="0.3">
      <c r="A33" s="45" t="s">
        <v>347</v>
      </c>
      <c r="B33" s="51">
        <v>231</v>
      </c>
      <c r="C33" s="53" t="s">
        <v>193</v>
      </c>
      <c r="D33" s="53" t="s">
        <v>276</v>
      </c>
      <c r="E33" s="53" t="s">
        <v>157</v>
      </c>
      <c r="F33" s="52"/>
      <c r="G33" s="50">
        <v>42000000</v>
      </c>
      <c r="H33" s="56">
        <v>2021</v>
      </c>
      <c r="I33" s="73" t="s">
        <v>355</v>
      </c>
      <c r="J33" s="58" t="s">
        <v>268</v>
      </c>
      <c r="K33" s="58" t="s">
        <v>415</v>
      </c>
      <c r="L33" s="53" t="s">
        <v>543</v>
      </c>
      <c r="M33" s="78"/>
      <c r="N33" s="79"/>
      <c r="O33" s="154"/>
      <c r="P33" s="158" t="s">
        <v>688</v>
      </c>
    </row>
    <row r="34" spans="1:16" ht="362.25" customHeight="1" x14ac:dyDescent="0.3">
      <c r="A34" s="45" t="s">
        <v>347</v>
      </c>
      <c r="B34" s="102">
        <v>233</v>
      </c>
      <c r="C34" s="114" t="s">
        <v>194</v>
      </c>
      <c r="D34" s="114" t="s">
        <v>772</v>
      </c>
      <c r="E34" s="53" t="s">
        <v>157</v>
      </c>
      <c r="F34" s="103"/>
      <c r="G34" s="111">
        <v>57000000</v>
      </c>
      <c r="H34" s="113">
        <v>2021</v>
      </c>
      <c r="I34" s="72" t="s">
        <v>571</v>
      </c>
      <c r="J34" s="119" t="s">
        <v>572</v>
      </c>
      <c r="K34" s="119"/>
      <c r="L34" s="114" t="s">
        <v>544</v>
      </c>
      <c r="M34" s="107"/>
      <c r="N34" s="108"/>
      <c r="O34" s="155"/>
      <c r="P34" s="158" t="s">
        <v>750</v>
      </c>
    </row>
    <row r="35" spans="1:16" ht="168" customHeight="1" x14ac:dyDescent="0.3">
      <c r="A35" s="45" t="s">
        <v>348</v>
      </c>
      <c r="B35" s="102">
        <v>235</v>
      </c>
      <c r="C35" s="114" t="s">
        <v>196</v>
      </c>
      <c r="D35" s="114" t="s">
        <v>208</v>
      </c>
      <c r="E35" s="53" t="s">
        <v>157</v>
      </c>
      <c r="F35" s="103"/>
      <c r="G35" s="111">
        <v>145000000</v>
      </c>
      <c r="H35" s="113">
        <v>2021</v>
      </c>
      <c r="I35" s="72" t="s">
        <v>106</v>
      </c>
      <c r="J35" s="119" t="s">
        <v>274</v>
      </c>
      <c r="K35" s="119" t="s">
        <v>418</v>
      </c>
      <c r="L35" s="114" t="s">
        <v>545</v>
      </c>
      <c r="M35" s="107"/>
      <c r="N35" s="108"/>
      <c r="O35" s="155"/>
      <c r="P35" s="158" t="s">
        <v>740</v>
      </c>
    </row>
    <row r="36" spans="1:16" ht="160.5" customHeight="1" x14ac:dyDescent="0.3">
      <c r="A36" s="45" t="s">
        <v>348</v>
      </c>
      <c r="B36" s="51">
        <v>239</v>
      </c>
      <c r="C36" s="53" t="s">
        <v>197</v>
      </c>
      <c r="D36" s="53" t="s">
        <v>198</v>
      </c>
      <c r="E36" s="53" t="s">
        <v>157</v>
      </c>
      <c r="F36" s="52"/>
      <c r="G36" s="50">
        <v>31000000</v>
      </c>
      <c r="H36" s="56">
        <v>2021</v>
      </c>
      <c r="I36" s="72" t="s">
        <v>106</v>
      </c>
      <c r="J36" s="58" t="s">
        <v>274</v>
      </c>
      <c r="K36" s="58" t="s">
        <v>419</v>
      </c>
      <c r="L36" s="53" t="s">
        <v>546</v>
      </c>
      <c r="M36" s="78"/>
      <c r="N36" s="79"/>
      <c r="O36" s="154"/>
      <c r="P36" s="158" t="s">
        <v>689</v>
      </c>
    </row>
    <row r="37" spans="1:16" ht="265.5" customHeight="1" x14ac:dyDescent="0.3">
      <c r="A37" s="45" t="s">
        <v>348</v>
      </c>
      <c r="B37" s="51">
        <v>242</v>
      </c>
      <c r="C37" s="53" t="s">
        <v>199</v>
      </c>
      <c r="D37" s="53" t="s">
        <v>148</v>
      </c>
      <c r="E37" s="53" t="s">
        <v>157</v>
      </c>
      <c r="F37" s="52"/>
      <c r="G37" s="50">
        <v>24000000</v>
      </c>
      <c r="H37" s="56">
        <v>2021</v>
      </c>
      <c r="I37" s="72" t="s">
        <v>106</v>
      </c>
      <c r="J37" s="58" t="s">
        <v>274</v>
      </c>
      <c r="K37" s="58" t="s">
        <v>419</v>
      </c>
      <c r="L37" s="53" t="s">
        <v>547</v>
      </c>
      <c r="M37" s="78"/>
      <c r="N37" s="79"/>
      <c r="O37" s="154"/>
      <c r="P37" s="158" t="s">
        <v>689</v>
      </c>
    </row>
    <row r="38" spans="1:16" ht="117.75" customHeight="1" x14ac:dyDescent="0.3">
      <c r="A38" s="45" t="s">
        <v>681</v>
      </c>
      <c r="B38" s="51">
        <v>243</v>
      </c>
      <c r="C38" s="53" t="s">
        <v>203</v>
      </c>
      <c r="D38" s="53" t="s">
        <v>691</v>
      </c>
      <c r="E38" s="53" t="s">
        <v>157</v>
      </c>
      <c r="F38" s="52"/>
      <c r="G38" s="50">
        <v>24500000</v>
      </c>
      <c r="H38" s="56">
        <v>2021</v>
      </c>
      <c r="I38" s="84" t="s">
        <v>107</v>
      </c>
      <c r="J38" s="58" t="s">
        <v>273</v>
      </c>
      <c r="K38" s="58"/>
      <c r="L38" s="53" t="s">
        <v>548</v>
      </c>
      <c r="M38" s="78"/>
      <c r="N38" s="79"/>
      <c r="O38" s="154"/>
      <c r="P38" s="158" t="s">
        <v>690</v>
      </c>
    </row>
    <row r="39" spans="1:16" ht="208.5" customHeight="1" x14ac:dyDescent="0.3">
      <c r="A39" s="45" t="s">
        <v>344</v>
      </c>
      <c r="B39" s="102">
        <v>250</v>
      </c>
      <c r="C39" s="114" t="s">
        <v>225</v>
      </c>
      <c r="D39" s="114" t="s">
        <v>672</v>
      </c>
      <c r="E39" s="106" t="s">
        <v>290</v>
      </c>
      <c r="F39" s="103"/>
      <c r="G39" s="111">
        <v>25000000</v>
      </c>
      <c r="H39" s="113">
        <v>2021</v>
      </c>
      <c r="I39" s="71" t="s">
        <v>106</v>
      </c>
      <c r="J39" s="119" t="s">
        <v>270</v>
      </c>
      <c r="K39" s="119" t="s">
        <v>424</v>
      </c>
      <c r="L39" s="120" t="s">
        <v>673</v>
      </c>
      <c r="M39" s="107"/>
      <c r="N39" s="108"/>
      <c r="O39" s="155"/>
      <c r="P39" s="158" t="s">
        <v>650</v>
      </c>
    </row>
    <row r="40" spans="1:16" ht="216" customHeight="1" x14ac:dyDescent="0.3">
      <c r="A40" s="45" t="s">
        <v>681</v>
      </c>
      <c r="B40" s="51">
        <v>260</v>
      </c>
      <c r="C40" s="53" t="s">
        <v>644</v>
      </c>
      <c r="D40" s="53" t="s">
        <v>643</v>
      </c>
      <c r="E40" s="53" t="s">
        <v>149</v>
      </c>
      <c r="F40" s="147"/>
      <c r="G40" s="50">
        <v>50000000</v>
      </c>
      <c r="H40" s="56">
        <v>2023</v>
      </c>
      <c r="I40" s="84" t="s">
        <v>107</v>
      </c>
      <c r="J40" s="58" t="s">
        <v>273</v>
      </c>
      <c r="K40" s="58"/>
      <c r="L40" s="53" t="s">
        <v>645</v>
      </c>
      <c r="M40" s="78"/>
      <c r="N40" s="79"/>
      <c r="O40" s="154"/>
      <c r="P40" s="158" t="s">
        <v>642</v>
      </c>
    </row>
    <row r="41" spans="1:16" ht="194.25" customHeight="1" x14ac:dyDescent="0.3">
      <c r="A41" s="45" t="s">
        <v>349</v>
      </c>
      <c r="B41" s="51">
        <v>261</v>
      </c>
      <c r="C41" s="53" t="s">
        <v>628</v>
      </c>
      <c r="D41" s="53" t="s">
        <v>627</v>
      </c>
      <c r="E41" s="53" t="s">
        <v>149</v>
      </c>
      <c r="F41" s="52"/>
      <c r="G41" s="50">
        <v>17000000</v>
      </c>
      <c r="H41" s="56">
        <v>2022</v>
      </c>
      <c r="I41" s="73" t="s">
        <v>106</v>
      </c>
      <c r="J41" s="58" t="s">
        <v>274</v>
      </c>
      <c r="K41" s="58" t="s">
        <v>413</v>
      </c>
      <c r="L41" s="53" t="s">
        <v>277</v>
      </c>
      <c r="M41" s="78"/>
      <c r="N41" s="79"/>
      <c r="O41" s="154"/>
      <c r="P41" s="158" t="s">
        <v>741</v>
      </c>
    </row>
    <row r="42" spans="1:16" ht="244.5" customHeight="1" x14ac:dyDescent="0.3">
      <c r="A42" s="45" t="s">
        <v>681</v>
      </c>
      <c r="B42" s="51">
        <v>263</v>
      </c>
      <c r="C42" s="53" t="s">
        <v>630</v>
      </c>
      <c r="D42" s="53" t="s">
        <v>631</v>
      </c>
      <c r="E42" s="53" t="s">
        <v>149</v>
      </c>
      <c r="F42" s="52"/>
      <c r="G42" s="50">
        <v>30800000</v>
      </c>
      <c r="H42" s="56">
        <v>2022</v>
      </c>
      <c r="I42" s="84" t="s">
        <v>107</v>
      </c>
      <c r="J42" s="58" t="s">
        <v>273</v>
      </c>
      <c r="K42" s="58"/>
      <c r="L42" s="53" t="s">
        <v>431</v>
      </c>
      <c r="M42" s="78"/>
      <c r="N42" s="79"/>
      <c r="O42" s="154"/>
      <c r="P42" s="158" t="s">
        <v>629</v>
      </c>
    </row>
    <row r="43" spans="1:16" ht="150.75" customHeight="1" x14ac:dyDescent="0.3">
      <c r="A43" s="45" t="s">
        <v>345</v>
      </c>
      <c r="B43" s="51">
        <v>265</v>
      </c>
      <c r="C43" s="53" t="s">
        <v>150</v>
      </c>
      <c r="D43" s="53" t="s">
        <v>633</v>
      </c>
      <c r="E43" s="53" t="s">
        <v>149</v>
      </c>
      <c r="F43" s="52"/>
      <c r="G43" s="50">
        <v>12000000</v>
      </c>
      <c r="H43" s="56">
        <v>2020</v>
      </c>
      <c r="I43" s="73" t="s">
        <v>106</v>
      </c>
      <c r="J43" s="58" t="s">
        <v>270</v>
      </c>
      <c r="K43" s="58" t="s">
        <v>417</v>
      </c>
      <c r="L43" s="53" t="s">
        <v>218</v>
      </c>
      <c r="M43" s="97"/>
      <c r="N43" s="79"/>
      <c r="O43" s="154"/>
      <c r="P43" s="158" t="s">
        <v>632</v>
      </c>
    </row>
    <row r="44" spans="1:16" ht="99.75" customHeight="1" x14ac:dyDescent="0.3">
      <c r="A44" s="45" t="s">
        <v>340</v>
      </c>
      <c r="B44" s="51">
        <v>266</v>
      </c>
      <c r="C44" s="80" t="s">
        <v>151</v>
      </c>
      <c r="D44" s="80" t="s">
        <v>368</v>
      </c>
      <c r="E44" s="80" t="s">
        <v>153</v>
      </c>
      <c r="F44" s="91"/>
      <c r="G44" s="82">
        <v>15000000</v>
      </c>
      <c r="H44" s="83">
        <v>2023</v>
      </c>
      <c r="I44" s="71" t="s">
        <v>106</v>
      </c>
      <c r="J44" s="59" t="s">
        <v>269</v>
      </c>
      <c r="K44" s="59" t="s">
        <v>414</v>
      </c>
      <c r="L44" s="53" t="s">
        <v>124</v>
      </c>
      <c r="M44" s="96"/>
      <c r="N44" s="79"/>
      <c r="O44" s="154"/>
      <c r="P44" s="158" t="s">
        <v>742</v>
      </c>
    </row>
    <row r="45" spans="1:16" ht="214.5" customHeight="1" x14ac:dyDescent="0.3">
      <c r="A45" s="45" t="s">
        <v>340</v>
      </c>
      <c r="B45" s="102">
        <v>267</v>
      </c>
      <c r="C45" s="114" t="s">
        <v>423</v>
      </c>
      <c r="D45" s="114" t="s">
        <v>667</v>
      </c>
      <c r="E45" s="114" t="s">
        <v>153</v>
      </c>
      <c r="F45" s="107"/>
      <c r="G45" s="111">
        <v>22500000</v>
      </c>
      <c r="H45" s="113">
        <v>2024</v>
      </c>
      <c r="I45" s="122" t="s">
        <v>125</v>
      </c>
      <c r="J45" s="119" t="s">
        <v>272</v>
      </c>
      <c r="K45" s="59"/>
      <c r="L45" s="114" t="s">
        <v>124</v>
      </c>
      <c r="M45" s="123"/>
      <c r="N45" s="108"/>
      <c r="O45" s="155"/>
      <c r="P45" s="158" t="s">
        <v>743</v>
      </c>
    </row>
    <row r="46" spans="1:16" ht="265.5" customHeight="1" x14ac:dyDescent="0.3">
      <c r="A46" s="45" t="s">
        <v>345</v>
      </c>
      <c r="B46" s="102">
        <v>270</v>
      </c>
      <c r="C46" s="114" t="s">
        <v>466</v>
      </c>
      <c r="D46" s="114" t="s">
        <v>369</v>
      </c>
      <c r="E46" s="114" t="s">
        <v>158</v>
      </c>
      <c r="F46" s="103"/>
      <c r="G46" s="111">
        <v>27000000</v>
      </c>
      <c r="H46" s="113">
        <v>2022</v>
      </c>
      <c r="I46" s="72" t="s">
        <v>106</v>
      </c>
      <c r="J46" s="119" t="s">
        <v>270</v>
      </c>
      <c r="K46" s="119" t="s">
        <v>416</v>
      </c>
      <c r="L46" s="114" t="s">
        <v>460</v>
      </c>
      <c r="M46" s="121"/>
      <c r="N46" s="108"/>
      <c r="O46" s="155"/>
      <c r="P46" s="158" t="s">
        <v>463</v>
      </c>
    </row>
    <row r="47" spans="1:16" ht="87.75" customHeight="1" x14ac:dyDescent="0.3">
      <c r="A47" s="45" t="s">
        <v>340</v>
      </c>
      <c r="B47" s="51">
        <v>271</v>
      </c>
      <c r="C47" s="53" t="s">
        <v>159</v>
      </c>
      <c r="D47" s="53" t="s">
        <v>160</v>
      </c>
      <c r="E47" s="53" t="s">
        <v>161</v>
      </c>
      <c r="F47" s="52"/>
      <c r="G47" s="50">
        <v>7000000</v>
      </c>
      <c r="H47" s="56">
        <v>2021</v>
      </c>
      <c r="I47" s="71" t="s">
        <v>106</v>
      </c>
      <c r="J47" s="57" t="s">
        <v>269</v>
      </c>
      <c r="K47" s="57" t="s">
        <v>414</v>
      </c>
      <c r="L47" s="53" t="s">
        <v>646</v>
      </c>
      <c r="M47" s="97"/>
      <c r="N47" s="79"/>
      <c r="O47" s="154"/>
      <c r="P47" s="158" t="s">
        <v>744</v>
      </c>
    </row>
    <row r="48" spans="1:16" ht="312.75" customHeight="1" x14ac:dyDescent="0.3">
      <c r="A48" s="45" t="s">
        <v>340</v>
      </c>
      <c r="B48" s="51">
        <v>272</v>
      </c>
      <c r="C48" s="53" t="s">
        <v>162</v>
      </c>
      <c r="D48" s="53" t="s">
        <v>358</v>
      </c>
      <c r="E48" s="53" t="s">
        <v>163</v>
      </c>
      <c r="F48" s="52"/>
      <c r="G48" s="50">
        <v>28000000</v>
      </c>
      <c r="H48" s="56">
        <v>2022</v>
      </c>
      <c r="I48" s="71" t="s">
        <v>106</v>
      </c>
      <c r="J48" s="57" t="s">
        <v>269</v>
      </c>
      <c r="K48" s="57" t="s">
        <v>414</v>
      </c>
      <c r="L48" s="53" t="s">
        <v>164</v>
      </c>
      <c r="M48" s="97"/>
      <c r="N48" s="79"/>
      <c r="O48" s="154"/>
      <c r="P48" s="158" t="s">
        <v>745</v>
      </c>
    </row>
    <row r="49" spans="1:16" ht="178.5" customHeight="1" x14ac:dyDescent="0.3">
      <c r="A49" s="45" t="s">
        <v>341</v>
      </c>
      <c r="B49" s="102">
        <v>275</v>
      </c>
      <c r="C49" s="114" t="s">
        <v>473</v>
      </c>
      <c r="D49" s="114" t="s">
        <v>474</v>
      </c>
      <c r="E49" s="114" t="s">
        <v>165</v>
      </c>
      <c r="F49" s="103"/>
      <c r="G49" s="111">
        <v>7000000</v>
      </c>
      <c r="H49" s="113">
        <v>2022</v>
      </c>
      <c r="I49" s="72" t="s">
        <v>106</v>
      </c>
      <c r="J49" s="119" t="s">
        <v>272</v>
      </c>
      <c r="K49" s="119"/>
      <c r="L49" s="114" t="s">
        <v>549</v>
      </c>
      <c r="M49" s="121"/>
      <c r="N49" s="108"/>
      <c r="O49" s="155"/>
      <c r="P49" s="158" t="s">
        <v>475</v>
      </c>
    </row>
    <row r="50" spans="1:16" ht="216.75" customHeight="1" x14ac:dyDescent="0.3">
      <c r="A50" s="45" t="s">
        <v>337</v>
      </c>
      <c r="B50" s="102">
        <v>276</v>
      </c>
      <c r="C50" s="114" t="s">
        <v>330</v>
      </c>
      <c r="D50" s="114" t="s">
        <v>478</v>
      </c>
      <c r="E50" s="114" t="s">
        <v>165</v>
      </c>
      <c r="F50" s="103"/>
      <c r="G50" s="111">
        <v>20000000</v>
      </c>
      <c r="H50" s="113">
        <v>2023</v>
      </c>
      <c r="I50" s="110" t="s">
        <v>106</v>
      </c>
      <c r="J50" s="119" t="s">
        <v>271</v>
      </c>
      <c r="K50" s="119" t="s">
        <v>420</v>
      </c>
      <c r="L50" s="114" t="s">
        <v>550</v>
      </c>
      <c r="M50" s="121"/>
      <c r="N50" s="108"/>
      <c r="O50" s="155"/>
      <c r="P50" s="158" t="s">
        <v>476</v>
      </c>
    </row>
    <row r="51" spans="1:16" ht="175.5" customHeight="1" x14ac:dyDescent="0.3">
      <c r="A51" s="45" t="s">
        <v>338</v>
      </c>
      <c r="B51" s="102">
        <v>277</v>
      </c>
      <c r="C51" s="114" t="s">
        <v>167</v>
      </c>
      <c r="D51" s="114" t="s">
        <v>479</v>
      </c>
      <c r="E51" s="114" t="s">
        <v>165</v>
      </c>
      <c r="F51" s="103"/>
      <c r="G51" s="111">
        <v>20000000</v>
      </c>
      <c r="H51" s="113">
        <v>2024</v>
      </c>
      <c r="I51" s="110" t="s">
        <v>106</v>
      </c>
      <c r="J51" s="119" t="s">
        <v>271</v>
      </c>
      <c r="K51" s="119" t="s">
        <v>420</v>
      </c>
      <c r="L51" s="114" t="s">
        <v>432</v>
      </c>
      <c r="M51" s="121"/>
      <c r="N51" s="108"/>
      <c r="O51" s="155"/>
      <c r="P51" s="158" t="s">
        <v>746</v>
      </c>
    </row>
    <row r="52" spans="1:16" ht="213.75" customHeight="1" x14ac:dyDescent="0.3">
      <c r="A52" s="45" t="s">
        <v>350</v>
      </c>
      <c r="B52" s="102">
        <v>281</v>
      </c>
      <c r="C52" s="114" t="s">
        <v>477</v>
      </c>
      <c r="D52" s="114" t="s">
        <v>497</v>
      </c>
      <c r="E52" s="114" t="s">
        <v>165</v>
      </c>
      <c r="F52" s="103"/>
      <c r="G52" s="111">
        <v>5000000</v>
      </c>
      <c r="H52" s="113">
        <v>2022</v>
      </c>
      <c r="I52" s="71" t="s">
        <v>106</v>
      </c>
      <c r="J52" s="105" t="s">
        <v>274</v>
      </c>
      <c r="K52" s="105" t="s">
        <v>412</v>
      </c>
      <c r="L52" s="114" t="s">
        <v>168</v>
      </c>
      <c r="M52" s="121"/>
      <c r="N52" s="108"/>
      <c r="O52" s="155"/>
      <c r="P52" s="158" t="s">
        <v>747</v>
      </c>
    </row>
    <row r="53" spans="1:16" ht="255" customHeight="1" x14ac:dyDescent="0.3">
      <c r="A53" s="45" t="s">
        <v>345</v>
      </c>
      <c r="B53" s="102">
        <v>284</v>
      </c>
      <c r="C53" s="114" t="s">
        <v>169</v>
      </c>
      <c r="D53" s="114" t="s">
        <v>551</v>
      </c>
      <c r="E53" s="114" t="s">
        <v>165</v>
      </c>
      <c r="F53" s="103"/>
      <c r="G53" s="111">
        <v>12000000</v>
      </c>
      <c r="H53" s="113">
        <v>2022</v>
      </c>
      <c r="I53" s="72" t="s">
        <v>106</v>
      </c>
      <c r="J53" s="119" t="s">
        <v>270</v>
      </c>
      <c r="K53" s="119" t="s">
        <v>416</v>
      </c>
      <c r="L53" s="114" t="s">
        <v>168</v>
      </c>
      <c r="M53" s="121"/>
      <c r="N53" s="108"/>
      <c r="O53" s="155"/>
      <c r="P53" s="158" t="s">
        <v>485</v>
      </c>
    </row>
    <row r="54" spans="1:16" ht="177" customHeight="1" x14ac:dyDescent="0.3">
      <c r="A54" s="45" t="s">
        <v>345</v>
      </c>
      <c r="B54" s="102">
        <v>285</v>
      </c>
      <c r="C54" s="114" t="s">
        <v>480</v>
      </c>
      <c r="D54" s="114" t="s">
        <v>481</v>
      </c>
      <c r="E54" s="114" t="s">
        <v>165</v>
      </c>
      <c r="F54" s="103"/>
      <c r="G54" s="111">
        <v>2500000</v>
      </c>
      <c r="H54" s="113">
        <v>2022</v>
      </c>
      <c r="I54" s="72" t="s">
        <v>106</v>
      </c>
      <c r="J54" s="119" t="s">
        <v>270</v>
      </c>
      <c r="K54" s="119" t="s">
        <v>416</v>
      </c>
      <c r="L54" s="114" t="s">
        <v>170</v>
      </c>
      <c r="M54" s="121"/>
      <c r="N54" s="108"/>
      <c r="O54" s="155"/>
      <c r="P54" s="158" t="s">
        <v>482</v>
      </c>
    </row>
    <row r="55" spans="1:16" ht="126.75" customHeight="1" x14ac:dyDescent="0.3">
      <c r="A55" s="45" t="s">
        <v>681</v>
      </c>
      <c r="B55" s="102">
        <v>286</v>
      </c>
      <c r="C55" s="114" t="s">
        <v>171</v>
      </c>
      <c r="D55" s="114" t="s">
        <v>483</v>
      </c>
      <c r="E55" s="114" t="s">
        <v>165</v>
      </c>
      <c r="F55" s="103"/>
      <c r="G55" s="111">
        <v>10200000</v>
      </c>
      <c r="H55" s="113">
        <v>2024</v>
      </c>
      <c r="I55" s="104" t="s">
        <v>107</v>
      </c>
      <c r="J55" s="119" t="s">
        <v>273</v>
      </c>
      <c r="K55" s="131"/>
      <c r="L55" s="114" t="s">
        <v>172</v>
      </c>
      <c r="M55" s="121"/>
      <c r="N55" s="108"/>
      <c r="O55" s="155"/>
      <c r="P55" s="158" t="s">
        <v>484</v>
      </c>
    </row>
    <row r="56" spans="1:16" ht="205.5" customHeight="1" x14ac:dyDescent="0.3">
      <c r="A56" s="45" t="s">
        <v>680</v>
      </c>
      <c r="B56" s="102">
        <v>290</v>
      </c>
      <c r="C56" s="114" t="s">
        <v>173</v>
      </c>
      <c r="D56" s="114" t="s">
        <v>174</v>
      </c>
      <c r="E56" s="114" t="s">
        <v>165</v>
      </c>
      <c r="F56" s="103"/>
      <c r="G56" s="111">
        <v>15000000</v>
      </c>
      <c r="H56" s="113">
        <v>2023</v>
      </c>
      <c r="I56" s="110" t="s">
        <v>426</v>
      </c>
      <c r="J56" s="119" t="s">
        <v>651</v>
      </c>
      <c r="K56" s="119"/>
      <c r="L56" s="114" t="s">
        <v>175</v>
      </c>
      <c r="M56" s="121"/>
      <c r="N56" s="108"/>
      <c r="O56" s="155"/>
      <c r="P56" s="158" t="s">
        <v>748</v>
      </c>
    </row>
    <row r="57" spans="1:16" ht="133.5" customHeight="1" x14ac:dyDescent="0.3">
      <c r="A57" s="45" t="s">
        <v>346</v>
      </c>
      <c r="B57" s="102">
        <v>291</v>
      </c>
      <c r="C57" s="114" t="s">
        <v>176</v>
      </c>
      <c r="D57" s="114" t="s">
        <v>552</v>
      </c>
      <c r="E57" s="114" t="s">
        <v>165</v>
      </c>
      <c r="F57" s="103"/>
      <c r="G57" s="111">
        <v>18000000</v>
      </c>
      <c r="H57" s="113">
        <v>2023</v>
      </c>
      <c r="I57" s="110" t="s">
        <v>107</v>
      </c>
      <c r="J57" s="119" t="s">
        <v>275</v>
      </c>
      <c r="K57" s="131"/>
      <c r="L57" s="114" t="s">
        <v>166</v>
      </c>
      <c r="M57" s="121"/>
      <c r="N57" s="108"/>
      <c r="O57" s="155"/>
      <c r="P57" s="158" t="s">
        <v>486</v>
      </c>
    </row>
    <row r="58" spans="1:16" ht="288" customHeight="1" x14ac:dyDescent="0.3">
      <c r="A58" s="45" t="s">
        <v>345</v>
      </c>
      <c r="B58" s="102">
        <v>295</v>
      </c>
      <c r="C58" s="114" t="s">
        <v>178</v>
      </c>
      <c r="D58" s="114" t="s">
        <v>487</v>
      </c>
      <c r="E58" s="114" t="s">
        <v>165</v>
      </c>
      <c r="F58" s="103"/>
      <c r="G58" s="111">
        <v>10000000</v>
      </c>
      <c r="H58" s="113">
        <v>2022</v>
      </c>
      <c r="I58" s="72" t="s">
        <v>106</v>
      </c>
      <c r="J58" s="119" t="s">
        <v>270</v>
      </c>
      <c r="K58" s="119" t="s">
        <v>416</v>
      </c>
      <c r="L58" s="114" t="s">
        <v>179</v>
      </c>
      <c r="M58" s="121"/>
      <c r="N58" s="108"/>
      <c r="O58" s="155"/>
      <c r="P58" s="158" t="s">
        <v>488</v>
      </c>
    </row>
    <row r="59" spans="1:16" ht="190.5" customHeight="1" x14ac:dyDescent="0.3">
      <c r="A59" s="45" t="s">
        <v>345</v>
      </c>
      <c r="B59" s="102">
        <v>297</v>
      </c>
      <c r="C59" s="114" t="s">
        <v>180</v>
      </c>
      <c r="D59" s="114" t="s">
        <v>553</v>
      </c>
      <c r="E59" s="114" t="s">
        <v>165</v>
      </c>
      <c r="F59" s="103"/>
      <c r="G59" s="111">
        <v>10000000</v>
      </c>
      <c r="H59" s="113">
        <v>2023</v>
      </c>
      <c r="I59" s="72" t="s">
        <v>106</v>
      </c>
      <c r="J59" s="119" t="s">
        <v>270</v>
      </c>
      <c r="K59" s="119" t="s">
        <v>416</v>
      </c>
      <c r="L59" s="114" t="s">
        <v>179</v>
      </c>
      <c r="M59" s="121"/>
      <c r="N59" s="108"/>
      <c r="O59" s="155"/>
      <c r="P59" s="158" t="s">
        <v>489</v>
      </c>
    </row>
    <row r="60" spans="1:16" ht="232.5" customHeight="1" x14ac:dyDescent="0.3">
      <c r="A60" s="45" t="s">
        <v>341</v>
      </c>
      <c r="B60" s="102">
        <v>298</v>
      </c>
      <c r="C60" s="114" t="s">
        <v>181</v>
      </c>
      <c r="D60" s="114" t="s">
        <v>490</v>
      </c>
      <c r="E60" s="114" t="s">
        <v>165</v>
      </c>
      <c r="F60" s="103"/>
      <c r="G60" s="111">
        <v>7000000</v>
      </c>
      <c r="H60" s="113">
        <v>2022</v>
      </c>
      <c r="I60" s="72" t="s">
        <v>106</v>
      </c>
      <c r="J60" s="119" t="s">
        <v>272</v>
      </c>
      <c r="K60" s="119"/>
      <c r="L60" s="114" t="s">
        <v>433</v>
      </c>
      <c r="M60" s="121"/>
      <c r="N60" s="108"/>
      <c r="O60" s="155"/>
      <c r="P60" s="158" t="s">
        <v>491</v>
      </c>
    </row>
    <row r="61" spans="1:16" ht="167.25" customHeight="1" x14ac:dyDescent="0.3">
      <c r="A61" s="45" t="s">
        <v>347</v>
      </c>
      <c r="B61" s="102">
        <v>299</v>
      </c>
      <c r="C61" s="114" t="s">
        <v>183</v>
      </c>
      <c r="D61" s="114" t="s">
        <v>207</v>
      </c>
      <c r="E61" s="114" t="s">
        <v>182</v>
      </c>
      <c r="F61" s="103"/>
      <c r="G61" s="111">
        <v>5500000</v>
      </c>
      <c r="H61" s="113">
        <v>2021</v>
      </c>
      <c r="I61" s="72" t="s">
        <v>106</v>
      </c>
      <c r="J61" s="119" t="s">
        <v>274</v>
      </c>
      <c r="K61" s="119" t="s">
        <v>415</v>
      </c>
      <c r="L61" s="114" t="s">
        <v>453</v>
      </c>
      <c r="M61" s="121"/>
      <c r="N61" s="108"/>
      <c r="O61" s="155"/>
      <c r="P61" s="158" t="s">
        <v>751</v>
      </c>
    </row>
    <row r="62" spans="1:16" ht="361.5" customHeight="1" x14ac:dyDescent="0.3">
      <c r="A62" s="45" t="s">
        <v>345</v>
      </c>
      <c r="B62" s="51">
        <v>304</v>
      </c>
      <c r="C62" s="53" t="s">
        <v>186</v>
      </c>
      <c r="D62" s="53" t="s">
        <v>422</v>
      </c>
      <c r="E62" s="53" t="s">
        <v>110</v>
      </c>
      <c r="F62" s="52"/>
      <c r="G62" s="50">
        <v>30000000</v>
      </c>
      <c r="H62" s="56">
        <v>2023</v>
      </c>
      <c r="I62" s="72" t="s">
        <v>106</v>
      </c>
      <c r="J62" s="58" t="s">
        <v>270</v>
      </c>
      <c r="K62" s="58" t="s">
        <v>416</v>
      </c>
      <c r="L62" s="53" t="s">
        <v>359</v>
      </c>
      <c r="M62" s="97"/>
      <c r="N62" s="79"/>
      <c r="O62" s="154"/>
      <c r="P62" s="158" t="s">
        <v>438</v>
      </c>
    </row>
    <row r="63" spans="1:16" ht="183.75" customHeight="1" x14ac:dyDescent="0.3">
      <c r="A63" s="45" t="s">
        <v>342</v>
      </c>
      <c r="B63" s="51">
        <v>305</v>
      </c>
      <c r="C63" s="53" t="s">
        <v>189</v>
      </c>
      <c r="D63" s="53" t="s">
        <v>190</v>
      </c>
      <c r="E63" s="53" t="s">
        <v>110</v>
      </c>
      <c r="F63" s="52"/>
      <c r="G63" s="50">
        <v>50000000</v>
      </c>
      <c r="H63" s="56">
        <v>2021</v>
      </c>
      <c r="I63" s="72" t="s">
        <v>106</v>
      </c>
      <c r="J63" s="58" t="s">
        <v>270</v>
      </c>
      <c r="K63" s="58" t="s">
        <v>417</v>
      </c>
      <c r="L63" s="53" t="s">
        <v>188</v>
      </c>
      <c r="M63" s="97"/>
      <c r="N63" s="79"/>
      <c r="O63" s="154"/>
      <c r="P63" s="158" t="s">
        <v>439</v>
      </c>
    </row>
    <row r="64" spans="1:16" ht="198" customHeight="1" x14ac:dyDescent="0.3">
      <c r="A64" s="45" t="s">
        <v>336</v>
      </c>
      <c r="B64" s="102">
        <v>306</v>
      </c>
      <c r="C64" s="114" t="s">
        <v>184</v>
      </c>
      <c r="D64" s="114" t="s">
        <v>219</v>
      </c>
      <c r="E64" s="114" t="s">
        <v>191</v>
      </c>
      <c r="F64" s="103"/>
      <c r="G64" s="111">
        <v>8000000</v>
      </c>
      <c r="H64" s="113">
        <v>2021</v>
      </c>
      <c r="I64" s="110" t="s">
        <v>782</v>
      </c>
      <c r="J64" s="119" t="s">
        <v>273</v>
      </c>
      <c r="K64" s="124"/>
      <c r="L64" s="114" t="s">
        <v>185</v>
      </c>
      <c r="M64" s="121"/>
      <c r="N64" s="108"/>
      <c r="O64" s="155"/>
      <c r="P64" s="158" t="s">
        <v>434</v>
      </c>
    </row>
    <row r="65" spans="1:16" ht="372" customHeight="1" x14ac:dyDescent="0.3">
      <c r="A65" s="45" t="s">
        <v>680</v>
      </c>
      <c r="B65" s="51">
        <v>313</v>
      </c>
      <c r="C65" s="53" t="s">
        <v>192</v>
      </c>
      <c r="D65" s="53" t="s">
        <v>693</v>
      </c>
      <c r="E65" s="53" t="s">
        <v>138</v>
      </c>
      <c r="F65" s="52"/>
      <c r="G65" s="50">
        <v>40000000</v>
      </c>
      <c r="H65" s="56">
        <v>2021</v>
      </c>
      <c r="I65" s="72" t="s">
        <v>106</v>
      </c>
      <c r="J65" s="58" t="s">
        <v>273</v>
      </c>
      <c r="K65" s="58"/>
      <c r="L65" s="53" t="s">
        <v>735</v>
      </c>
      <c r="M65" s="97"/>
      <c r="N65" s="79"/>
      <c r="O65" s="154"/>
      <c r="P65" s="158" t="s">
        <v>734</v>
      </c>
    </row>
    <row r="66" spans="1:16" ht="375" customHeight="1" x14ac:dyDescent="0.3">
      <c r="A66" s="45" t="s">
        <v>348</v>
      </c>
      <c r="B66" s="51">
        <v>315</v>
      </c>
      <c r="C66" s="53" t="s">
        <v>204</v>
      </c>
      <c r="D66" s="53" t="s">
        <v>692</v>
      </c>
      <c r="E66" s="53" t="s">
        <v>157</v>
      </c>
      <c r="F66" s="52"/>
      <c r="G66" s="50">
        <v>18000000</v>
      </c>
      <c r="H66" s="56">
        <v>2021</v>
      </c>
      <c r="I66" s="72" t="s">
        <v>106</v>
      </c>
      <c r="J66" s="58" t="s">
        <v>274</v>
      </c>
      <c r="K66" s="58" t="s">
        <v>419</v>
      </c>
      <c r="L66" s="53" t="s">
        <v>554</v>
      </c>
      <c r="M66" s="97"/>
      <c r="N66" s="79"/>
      <c r="O66" s="154"/>
      <c r="P66" s="158" t="s">
        <v>752</v>
      </c>
    </row>
    <row r="67" spans="1:16" ht="39.75" customHeight="1" x14ac:dyDescent="0.3">
      <c r="A67" s="45" t="s">
        <v>681</v>
      </c>
      <c r="B67" s="51">
        <v>316</v>
      </c>
      <c r="C67" s="53" t="s">
        <v>206</v>
      </c>
      <c r="D67" s="53" t="s">
        <v>209</v>
      </c>
      <c r="E67" s="53" t="s">
        <v>127</v>
      </c>
      <c r="F67" s="52"/>
      <c r="G67" s="50">
        <v>7000000</v>
      </c>
      <c r="H67" s="56">
        <v>2027</v>
      </c>
      <c r="I67" s="84" t="s">
        <v>107</v>
      </c>
      <c r="J67" s="58" t="s">
        <v>273</v>
      </c>
      <c r="K67" s="58"/>
      <c r="L67" s="53" t="s">
        <v>124</v>
      </c>
      <c r="M67" s="97"/>
      <c r="N67" s="79"/>
      <c r="O67" s="154"/>
      <c r="P67" s="158" t="s">
        <v>354</v>
      </c>
    </row>
    <row r="68" spans="1:16" ht="356.25" customHeight="1" x14ac:dyDescent="0.3">
      <c r="A68" s="45" t="s">
        <v>346</v>
      </c>
      <c r="B68" s="51">
        <v>321</v>
      </c>
      <c r="C68" s="53" t="s">
        <v>580</v>
      </c>
      <c r="D68" s="53" t="s">
        <v>722</v>
      </c>
      <c r="E68" s="53" t="s">
        <v>222</v>
      </c>
      <c r="F68" s="52"/>
      <c r="G68" s="50">
        <v>35000000</v>
      </c>
      <c r="H68" s="56">
        <v>2022</v>
      </c>
      <c r="I68" s="72" t="s">
        <v>107</v>
      </c>
      <c r="J68" s="58" t="s">
        <v>275</v>
      </c>
      <c r="K68" s="58"/>
      <c r="L68" s="53" t="s">
        <v>671</v>
      </c>
      <c r="M68" s="78"/>
      <c r="N68" s="79"/>
      <c r="O68" s="154"/>
      <c r="P68" s="158" t="s">
        <v>668</v>
      </c>
    </row>
    <row r="69" spans="1:16" ht="107.25" customHeight="1" x14ac:dyDescent="0.3">
      <c r="A69" s="45" t="s">
        <v>681</v>
      </c>
      <c r="B69" s="102">
        <v>326</v>
      </c>
      <c r="C69" s="114" t="s">
        <v>232</v>
      </c>
      <c r="D69" s="114" t="s">
        <v>242</v>
      </c>
      <c r="E69" s="114" t="s">
        <v>231</v>
      </c>
      <c r="F69" s="107"/>
      <c r="G69" s="111">
        <v>4000000</v>
      </c>
      <c r="H69" s="113">
        <v>2023</v>
      </c>
      <c r="I69" s="104" t="s">
        <v>107</v>
      </c>
      <c r="J69" s="119" t="s">
        <v>273</v>
      </c>
      <c r="K69" s="119"/>
      <c r="L69" s="106" t="s">
        <v>243</v>
      </c>
      <c r="M69" s="125"/>
      <c r="N69" s="125"/>
      <c r="O69" s="125"/>
      <c r="P69" s="158" t="s">
        <v>465</v>
      </c>
    </row>
    <row r="70" spans="1:16" ht="77.25" customHeight="1" x14ac:dyDescent="0.3">
      <c r="A70" s="45" t="s">
        <v>349</v>
      </c>
      <c r="B70" s="102">
        <v>327</v>
      </c>
      <c r="C70" s="114" t="s">
        <v>244</v>
      </c>
      <c r="D70" s="114" t="s">
        <v>245</v>
      </c>
      <c r="E70" s="114" t="s">
        <v>231</v>
      </c>
      <c r="F70" s="107"/>
      <c r="G70" s="111">
        <v>2000000</v>
      </c>
      <c r="H70" s="113">
        <v>2023</v>
      </c>
      <c r="I70" s="110" t="s">
        <v>106</v>
      </c>
      <c r="J70" s="132" t="s">
        <v>274</v>
      </c>
      <c r="K70" s="132" t="s">
        <v>413</v>
      </c>
      <c r="L70" s="106" t="s">
        <v>233</v>
      </c>
      <c r="M70" s="125"/>
      <c r="N70" s="125"/>
      <c r="O70" s="125"/>
      <c r="P70" s="158" t="s">
        <v>753</v>
      </c>
    </row>
    <row r="71" spans="1:16" ht="129" customHeight="1" x14ac:dyDescent="0.3">
      <c r="A71" s="45" t="s">
        <v>350</v>
      </c>
      <c r="B71" s="92">
        <v>328</v>
      </c>
      <c r="C71" s="53" t="s">
        <v>234</v>
      </c>
      <c r="D71" s="53" t="s">
        <v>235</v>
      </c>
      <c r="E71" s="53" t="s">
        <v>231</v>
      </c>
      <c r="F71" s="78"/>
      <c r="G71" s="50">
        <v>24000000</v>
      </c>
      <c r="H71" s="56">
        <v>2022</v>
      </c>
      <c r="I71" s="71" t="s">
        <v>106</v>
      </c>
      <c r="J71" s="60" t="s">
        <v>274</v>
      </c>
      <c r="K71" s="60" t="s">
        <v>412</v>
      </c>
      <c r="L71" s="48" t="s">
        <v>246</v>
      </c>
      <c r="M71" s="98"/>
      <c r="N71" s="98"/>
      <c r="O71" s="98"/>
      <c r="P71" s="158" t="s">
        <v>754</v>
      </c>
    </row>
    <row r="72" spans="1:16" ht="175.5" customHeight="1" x14ac:dyDescent="0.3">
      <c r="A72" s="45" t="s">
        <v>350</v>
      </c>
      <c r="B72" s="126">
        <v>329</v>
      </c>
      <c r="C72" s="114" t="s">
        <v>236</v>
      </c>
      <c r="D72" s="114" t="s">
        <v>247</v>
      </c>
      <c r="E72" s="114" t="s">
        <v>231</v>
      </c>
      <c r="F72" s="107"/>
      <c r="G72" s="111">
        <v>26000000</v>
      </c>
      <c r="H72" s="113"/>
      <c r="I72" s="110" t="s">
        <v>106</v>
      </c>
      <c r="J72" s="132" t="s">
        <v>274</v>
      </c>
      <c r="K72" s="132" t="s">
        <v>412</v>
      </c>
      <c r="L72" s="106" t="s">
        <v>215</v>
      </c>
      <c r="M72" s="125"/>
      <c r="N72" s="125"/>
      <c r="O72" s="125"/>
      <c r="P72" s="158" t="s">
        <v>755</v>
      </c>
    </row>
    <row r="73" spans="1:16" ht="122.25" customHeight="1" x14ac:dyDescent="0.3">
      <c r="A73" s="45" t="s">
        <v>345</v>
      </c>
      <c r="B73" s="126">
        <v>331</v>
      </c>
      <c r="C73" s="114" t="s">
        <v>440</v>
      </c>
      <c r="D73" s="114" t="s">
        <v>248</v>
      </c>
      <c r="E73" s="114" t="s">
        <v>231</v>
      </c>
      <c r="F73" s="107"/>
      <c r="G73" s="111">
        <v>15000000</v>
      </c>
      <c r="H73" s="113">
        <v>2021</v>
      </c>
      <c r="I73" s="72" t="s">
        <v>106</v>
      </c>
      <c r="J73" s="132" t="s">
        <v>270</v>
      </c>
      <c r="K73" s="132" t="s">
        <v>416</v>
      </c>
      <c r="L73" s="106" t="s">
        <v>249</v>
      </c>
      <c r="M73" s="125"/>
      <c r="N73" s="125"/>
      <c r="O73" s="125"/>
      <c r="P73" s="158" t="s">
        <v>441</v>
      </c>
    </row>
    <row r="74" spans="1:16" ht="54.75" customHeight="1" x14ac:dyDescent="0.3">
      <c r="A74" s="45" t="s">
        <v>345</v>
      </c>
      <c r="B74" s="126">
        <v>332</v>
      </c>
      <c r="C74" s="114" t="s">
        <v>237</v>
      </c>
      <c r="D74" s="114" t="s">
        <v>250</v>
      </c>
      <c r="E74" s="114" t="s">
        <v>231</v>
      </c>
      <c r="F74" s="107"/>
      <c r="G74" s="111">
        <v>3000000</v>
      </c>
      <c r="H74" s="113">
        <v>2021</v>
      </c>
      <c r="I74" s="72" t="s">
        <v>106</v>
      </c>
      <c r="J74" s="132" t="s">
        <v>270</v>
      </c>
      <c r="K74" s="132" t="s">
        <v>416</v>
      </c>
      <c r="L74" s="106" t="s">
        <v>177</v>
      </c>
      <c r="M74" s="125"/>
      <c r="N74" s="125"/>
      <c r="O74" s="125"/>
      <c r="P74" s="158" t="s">
        <v>442</v>
      </c>
    </row>
    <row r="75" spans="1:16" ht="75" customHeight="1" x14ac:dyDescent="0.3">
      <c r="A75" s="45" t="s">
        <v>679</v>
      </c>
      <c r="B75" s="92">
        <v>334</v>
      </c>
      <c r="C75" s="53" t="s">
        <v>238</v>
      </c>
      <c r="D75" s="53" t="s">
        <v>251</v>
      </c>
      <c r="E75" s="53" t="s">
        <v>231</v>
      </c>
      <c r="F75" s="78"/>
      <c r="G75" s="50">
        <v>7000000</v>
      </c>
      <c r="H75" s="56">
        <v>2022</v>
      </c>
      <c r="I75" s="73" t="s">
        <v>106</v>
      </c>
      <c r="J75" s="161" t="s">
        <v>272</v>
      </c>
      <c r="K75" s="161"/>
      <c r="L75" s="48" t="s">
        <v>211</v>
      </c>
      <c r="M75" s="98"/>
      <c r="N75" s="98"/>
      <c r="O75" s="98"/>
      <c r="P75" s="158" t="s">
        <v>443</v>
      </c>
    </row>
    <row r="76" spans="1:16" ht="96.75" customHeight="1" x14ac:dyDescent="0.3">
      <c r="A76" s="45" t="s">
        <v>349</v>
      </c>
      <c r="B76" s="92">
        <v>335</v>
      </c>
      <c r="C76" s="53" t="s">
        <v>239</v>
      </c>
      <c r="D76" s="53" t="s">
        <v>252</v>
      </c>
      <c r="E76" s="53" t="s">
        <v>231</v>
      </c>
      <c r="F76" s="78"/>
      <c r="G76" s="50">
        <v>6000000</v>
      </c>
      <c r="H76" s="56">
        <v>2021</v>
      </c>
      <c r="I76" s="73" t="s">
        <v>106</v>
      </c>
      <c r="J76" s="161" t="s">
        <v>274</v>
      </c>
      <c r="K76" s="161" t="s">
        <v>413</v>
      </c>
      <c r="L76" s="48" t="s">
        <v>253</v>
      </c>
      <c r="M76" s="98"/>
      <c r="N76" s="98"/>
      <c r="O76" s="98"/>
      <c r="P76" s="158" t="s">
        <v>756</v>
      </c>
    </row>
    <row r="77" spans="1:16" ht="108" customHeight="1" x14ac:dyDescent="0.3">
      <c r="A77" s="45" t="s">
        <v>349</v>
      </c>
      <c r="B77" s="92">
        <v>336</v>
      </c>
      <c r="C77" s="53" t="s">
        <v>240</v>
      </c>
      <c r="D77" s="53" t="s">
        <v>254</v>
      </c>
      <c r="E77" s="53" t="s">
        <v>231</v>
      </c>
      <c r="F77" s="78"/>
      <c r="G77" s="50">
        <v>6000000</v>
      </c>
      <c r="H77" s="56">
        <v>2023</v>
      </c>
      <c r="I77" s="73" t="s">
        <v>106</v>
      </c>
      <c r="J77" s="161" t="s">
        <v>274</v>
      </c>
      <c r="K77" s="161" t="s">
        <v>413</v>
      </c>
      <c r="L77" s="48" t="s">
        <v>241</v>
      </c>
      <c r="M77" s="98"/>
      <c r="N77" s="98"/>
      <c r="O77" s="98"/>
      <c r="P77" s="158" t="s">
        <v>757</v>
      </c>
    </row>
    <row r="78" spans="1:16" ht="57" customHeight="1" x14ac:dyDescent="0.3">
      <c r="A78" s="45" t="s">
        <v>681</v>
      </c>
      <c r="B78" s="92">
        <v>344</v>
      </c>
      <c r="C78" s="48" t="s">
        <v>264</v>
      </c>
      <c r="D78" s="53" t="s">
        <v>351</v>
      </c>
      <c r="E78" s="53" t="s">
        <v>263</v>
      </c>
      <c r="F78" s="78"/>
      <c r="G78" s="50">
        <v>4700000</v>
      </c>
      <c r="H78" s="56">
        <v>2021</v>
      </c>
      <c r="I78" s="84" t="s">
        <v>107</v>
      </c>
      <c r="J78" s="58" t="s">
        <v>273</v>
      </c>
      <c r="K78" s="58"/>
      <c r="L78" s="48" t="s">
        <v>116</v>
      </c>
      <c r="M78" s="98"/>
      <c r="N78" s="98"/>
      <c r="O78" s="98"/>
      <c r="P78" s="158"/>
    </row>
    <row r="79" spans="1:16" ht="79.5" customHeight="1" x14ac:dyDescent="0.3">
      <c r="A79" s="45" t="s">
        <v>350</v>
      </c>
      <c r="B79" s="92">
        <v>346</v>
      </c>
      <c r="C79" s="48" t="s">
        <v>265</v>
      </c>
      <c r="D79" s="53" t="s">
        <v>267</v>
      </c>
      <c r="E79" s="53" t="s">
        <v>263</v>
      </c>
      <c r="F79" s="78"/>
      <c r="G79" s="50">
        <v>20000000</v>
      </c>
      <c r="H79" s="56">
        <v>2022</v>
      </c>
      <c r="I79" s="72" t="s">
        <v>106</v>
      </c>
      <c r="J79" s="161" t="s">
        <v>274</v>
      </c>
      <c r="K79" s="161" t="s">
        <v>412</v>
      </c>
      <c r="L79" s="48" t="s">
        <v>266</v>
      </c>
      <c r="M79" s="98"/>
      <c r="N79" s="98"/>
      <c r="O79" s="98"/>
      <c r="P79" s="158" t="s">
        <v>758</v>
      </c>
    </row>
    <row r="80" spans="1:16" ht="114" customHeight="1" x14ac:dyDescent="0.3">
      <c r="A80" s="45" t="s">
        <v>348</v>
      </c>
      <c r="B80" s="92">
        <v>347</v>
      </c>
      <c r="C80" s="48" t="s">
        <v>287</v>
      </c>
      <c r="D80" s="53" t="s">
        <v>279</v>
      </c>
      <c r="E80" s="53" t="s">
        <v>119</v>
      </c>
      <c r="F80" s="78"/>
      <c r="G80" s="50">
        <v>4000000</v>
      </c>
      <c r="H80" s="56">
        <v>2022</v>
      </c>
      <c r="I80" s="72" t="s">
        <v>106</v>
      </c>
      <c r="J80" s="161" t="s">
        <v>274</v>
      </c>
      <c r="K80" s="161" t="s">
        <v>419</v>
      </c>
      <c r="L80" s="48" t="s">
        <v>280</v>
      </c>
      <c r="M80" s="98"/>
      <c r="N80" s="98"/>
      <c r="O80" s="98"/>
      <c r="P80" s="158" t="s">
        <v>759</v>
      </c>
    </row>
    <row r="81" spans="1:16" ht="157.5" customHeight="1" x14ac:dyDescent="0.3">
      <c r="A81" s="45" t="s">
        <v>678</v>
      </c>
      <c r="B81" s="92">
        <v>348</v>
      </c>
      <c r="C81" s="48" t="s">
        <v>281</v>
      </c>
      <c r="D81" s="53" t="s">
        <v>367</v>
      </c>
      <c r="E81" s="53" t="s">
        <v>284</v>
      </c>
      <c r="F81" s="78"/>
      <c r="G81" s="50">
        <v>13609500</v>
      </c>
      <c r="H81" s="56">
        <v>2022</v>
      </c>
      <c r="I81" s="98" t="s">
        <v>125</v>
      </c>
      <c r="J81" s="161" t="s">
        <v>274</v>
      </c>
      <c r="K81" s="161"/>
      <c r="L81" s="48" t="s">
        <v>283</v>
      </c>
      <c r="M81" s="98"/>
      <c r="N81" s="99"/>
      <c r="O81" s="98"/>
      <c r="P81" s="158" t="s">
        <v>760</v>
      </c>
    </row>
    <row r="82" spans="1:16" ht="147" customHeight="1" x14ac:dyDescent="0.3">
      <c r="A82" s="45" t="s">
        <v>678</v>
      </c>
      <c r="B82" s="92">
        <v>349</v>
      </c>
      <c r="C82" s="48" t="s">
        <v>282</v>
      </c>
      <c r="D82" s="53" t="s">
        <v>366</v>
      </c>
      <c r="E82" s="53" t="s">
        <v>154</v>
      </c>
      <c r="F82" s="78"/>
      <c r="G82" s="50">
        <v>14238500</v>
      </c>
      <c r="H82" s="56">
        <v>2022</v>
      </c>
      <c r="I82" s="98" t="s">
        <v>125</v>
      </c>
      <c r="J82" s="161" t="s">
        <v>274</v>
      </c>
      <c r="K82" s="161"/>
      <c r="L82" s="48" t="s">
        <v>283</v>
      </c>
      <c r="M82" s="98"/>
      <c r="N82" s="99"/>
      <c r="O82" s="98"/>
      <c r="P82" s="158" t="s">
        <v>761</v>
      </c>
    </row>
    <row r="83" spans="1:16" ht="265.5" customHeight="1" x14ac:dyDescent="0.3">
      <c r="A83" s="90" t="s">
        <v>341</v>
      </c>
      <c r="B83" s="93">
        <v>352</v>
      </c>
      <c r="C83" s="69" t="s">
        <v>591</v>
      </c>
      <c r="D83" s="80" t="s">
        <v>592</v>
      </c>
      <c r="E83" s="80" t="s">
        <v>222</v>
      </c>
      <c r="F83" s="81"/>
      <c r="G83" s="82">
        <v>32000000</v>
      </c>
      <c r="H83" s="83">
        <v>2022</v>
      </c>
      <c r="I83" s="135" t="s">
        <v>106</v>
      </c>
      <c r="J83" s="136" t="s">
        <v>272</v>
      </c>
      <c r="K83" s="136"/>
      <c r="L83" s="69" t="s">
        <v>598</v>
      </c>
      <c r="M83" s="100"/>
      <c r="N83" s="101"/>
      <c r="O83" s="100"/>
      <c r="P83" s="159" t="s">
        <v>597</v>
      </c>
    </row>
    <row r="84" spans="1:16" ht="126.75" customHeight="1" x14ac:dyDescent="0.3">
      <c r="A84" s="90" t="s">
        <v>350</v>
      </c>
      <c r="B84" s="51">
        <v>353</v>
      </c>
      <c r="C84" s="49" t="s">
        <v>293</v>
      </c>
      <c r="D84" s="48" t="s">
        <v>294</v>
      </c>
      <c r="E84" s="48" t="s">
        <v>108</v>
      </c>
      <c r="F84" s="81"/>
      <c r="G84" s="82">
        <v>35000000</v>
      </c>
      <c r="H84" s="83">
        <v>2024</v>
      </c>
      <c r="I84" s="100" t="s">
        <v>106</v>
      </c>
      <c r="J84" s="136" t="s">
        <v>274</v>
      </c>
      <c r="K84" s="136" t="s">
        <v>412</v>
      </c>
      <c r="L84" s="69" t="s">
        <v>211</v>
      </c>
      <c r="M84" s="100"/>
      <c r="N84" s="101"/>
      <c r="O84" s="100"/>
      <c r="P84" s="159" t="s">
        <v>762</v>
      </c>
    </row>
    <row r="85" spans="1:16" ht="115.5" customHeight="1" x14ac:dyDescent="0.3">
      <c r="A85" s="90" t="s">
        <v>337</v>
      </c>
      <c r="B85" s="93">
        <v>358</v>
      </c>
      <c r="C85" s="69" t="s">
        <v>299</v>
      </c>
      <c r="D85" s="80" t="s">
        <v>298</v>
      </c>
      <c r="E85" s="80" t="s">
        <v>138</v>
      </c>
      <c r="F85" s="81"/>
      <c r="G85" s="82">
        <v>12000000</v>
      </c>
      <c r="H85" s="83">
        <v>2022</v>
      </c>
      <c r="I85" s="135" t="s">
        <v>106</v>
      </c>
      <c r="J85" s="136" t="s">
        <v>271</v>
      </c>
      <c r="K85" s="136" t="s">
        <v>420</v>
      </c>
      <c r="L85" s="69" t="s">
        <v>124</v>
      </c>
      <c r="M85" s="100"/>
      <c r="N85" s="101"/>
      <c r="O85" s="100"/>
      <c r="P85" s="159" t="s">
        <v>302</v>
      </c>
    </row>
    <row r="86" spans="1:16" ht="71.25" customHeight="1" x14ac:dyDescent="0.3">
      <c r="A86" s="90" t="s">
        <v>337</v>
      </c>
      <c r="B86" s="93">
        <v>359</v>
      </c>
      <c r="C86" s="69" t="s">
        <v>300</v>
      </c>
      <c r="D86" s="80" t="s">
        <v>301</v>
      </c>
      <c r="E86" s="80" t="s">
        <v>138</v>
      </c>
      <c r="F86" s="81"/>
      <c r="G86" s="82">
        <v>2000000</v>
      </c>
      <c r="H86" s="83">
        <v>2022</v>
      </c>
      <c r="I86" s="135" t="s">
        <v>106</v>
      </c>
      <c r="J86" s="136" t="s">
        <v>271</v>
      </c>
      <c r="K86" s="136" t="s">
        <v>420</v>
      </c>
      <c r="L86" s="69" t="s">
        <v>124</v>
      </c>
      <c r="M86" s="100"/>
      <c r="N86" s="101"/>
      <c r="O86" s="100"/>
      <c r="P86" s="159" t="s">
        <v>302</v>
      </c>
    </row>
    <row r="87" spans="1:16" ht="62.25" customHeight="1" x14ac:dyDescent="0.3">
      <c r="A87" s="90" t="s">
        <v>337</v>
      </c>
      <c r="B87" s="92">
        <v>360</v>
      </c>
      <c r="C87" s="69" t="s">
        <v>303</v>
      </c>
      <c r="D87" s="53" t="s">
        <v>304</v>
      </c>
      <c r="E87" s="80" t="s">
        <v>138</v>
      </c>
      <c r="F87" s="78"/>
      <c r="G87" s="50">
        <v>1900000</v>
      </c>
      <c r="H87" s="56">
        <v>2022</v>
      </c>
      <c r="I87" s="162" t="s">
        <v>106</v>
      </c>
      <c r="J87" s="161" t="s">
        <v>271</v>
      </c>
      <c r="K87" s="136" t="s">
        <v>420</v>
      </c>
      <c r="L87" s="69" t="s">
        <v>124</v>
      </c>
      <c r="M87" s="98"/>
      <c r="N87" s="99"/>
      <c r="O87" s="98"/>
      <c r="P87" s="159" t="s">
        <v>302</v>
      </c>
    </row>
    <row r="88" spans="1:16" ht="98.25" customHeight="1" x14ac:dyDescent="0.3">
      <c r="A88" s="90" t="s">
        <v>337</v>
      </c>
      <c r="B88" s="93">
        <v>361</v>
      </c>
      <c r="C88" s="69" t="s">
        <v>305</v>
      </c>
      <c r="D88" s="80" t="s">
        <v>306</v>
      </c>
      <c r="E88" s="80" t="s">
        <v>138</v>
      </c>
      <c r="F88" s="81"/>
      <c r="G88" s="82">
        <v>2000000</v>
      </c>
      <c r="H88" s="83">
        <v>2022</v>
      </c>
      <c r="I88" s="135" t="s">
        <v>106</v>
      </c>
      <c r="J88" s="136" t="s">
        <v>271</v>
      </c>
      <c r="K88" s="136" t="s">
        <v>420</v>
      </c>
      <c r="L88" s="69" t="s">
        <v>124</v>
      </c>
      <c r="M88" s="100"/>
      <c r="N88" s="101"/>
      <c r="O88" s="100"/>
      <c r="P88" s="159" t="s">
        <v>302</v>
      </c>
    </row>
    <row r="89" spans="1:16" ht="126.75" customHeight="1" x14ac:dyDescent="0.3">
      <c r="A89" s="90" t="s">
        <v>337</v>
      </c>
      <c r="B89" s="93">
        <v>362</v>
      </c>
      <c r="C89" s="69" t="s">
        <v>307</v>
      </c>
      <c r="D89" s="80" t="s">
        <v>308</v>
      </c>
      <c r="E89" s="80" t="s">
        <v>138</v>
      </c>
      <c r="F89" s="81"/>
      <c r="G89" s="82">
        <v>4500000</v>
      </c>
      <c r="H89" s="83">
        <v>2022</v>
      </c>
      <c r="I89" s="135" t="s">
        <v>106</v>
      </c>
      <c r="J89" s="136" t="s">
        <v>271</v>
      </c>
      <c r="K89" s="136" t="s">
        <v>420</v>
      </c>
      <c r="L89" s="69" t="s">
        <v>124</v>
      </c>
      <c r="M89" s="100"/>
      <c r="N89" s="101"/>
      <c r="O89" s="100"/>
      <c r="P89" s="159" t="s">
        <v>302</v>
      </c>
    </row>
    <row r="90" spans="1:16" ht="99" customHeight="1" x14ac:dyDescent="0.3">
      <c r="A90" s="90" t="s">
        <v>337</v>
      </c>
      <c r="B90" s="93">
        <v>363</v>
      </c>
      <c r="C90" s="69" t="s">
        <v>309</v>
      </c>
      <c r="D90" s="80" t="s">
        <v>310</v>
      </c>
      <c r="E90" s="80" t="s">
        <v>138</v>
      </c>
      <c r="F90" s="81"/>
      <c r="G90" s="82">
        <v>2200000</v>
      </c>
      <c r="H90" s="83">
        <v>2022</v>
      </c>
      <c r="I90" s="135" t="s">
        <v>106</v>
      </c>
      <c r="J90" s="136" t="s">
        <v>271</v>
      </c>
      <c r="K90" s="136" t="s">
        <v>420</v>
      </c>
      <c r="L90" s="69" t="s">
        <v>124</v>
      </c>
      <c r="M90" s="100"/>
      <c r="N90" s="101"/>
      <c r="O90" s="100"/>
      <c r="P90" s="159" t="s">
        <v>302</v>
      </c>
    </row>
    <row r="91" spans="1:16" ht="147.75" customHeight="1" x14ac:dyDescent="0.3">
      <c r="A91" s="90" t="s">
        <v>337</v>
      </c>
      <c r="B91" s="93">
        <v>364</v>
      </c>
      <c r="C91" s="69" t="s">
        <v>311</v>
      </c>
      <c r="D91" s="80" t="s">
        <v>312</v>
      </c>
      <c r="E91" s="80" t="s">
        <v>138</v>
      </c>
      <c r="F91" s="81"/>
      <c r="G91" s="82">
        <v>5200000</v>
      </c>
      <c r="H91" s="83">
        <v>2021</v>
      </c>
      <c r="I91" s="135" t="s">
        <v>106</v>
      </c>
      <c r="J91" s="136" t="s">
        <v>271</v>
      </c>
      <c r="K91" s="136" t="s">
        <v>420</v>
      </c>
      <c r="L91" s="69" t="s">
        <v>124</v>
      </c>
      <c r="M91" s="100"/>
      <c r="N91" s="101"/>
      <c r="O91" s="100"/>
      <c r="P91" s="159" t="s">
        <v>302</v>
      </c>
    </row>
    <row r="92" spans="1:16" ht="120" customHeight="1" x14ac:dyDescent="0.3">
      <c r="A92" s="90" t="s">
        <v>337</v>
      </c>
      <c r="B92" s="93">
        <v>365</v>
      </c>
      <c r="C92" s="69" t="s">
        <v>313</v>
      </c>
      <c r="D92" s="80" t="s">
        <v>314</v>
      </c>
      <c r="E92" s="80" t="s">
        <v>138</v>
      </c>
      <c r="F92" s="81"/>
      <c r="G92" s="82">
        <v>3500000</v>
      </c>
      <c r="H92" s="83">
        <v>2025</v>
      </c>
      <c r="I92" s="100" t="s">
        <v>106</v>
      </c>
      <c r="J92" s="136" t="s">
        <v>271</v>
      </c>
      <c r="K92" s="136" t="s">
        <v>420</v>
      </c>
      <c r="L92" s="69" t="s">
        <v>124</v>
      </c>
      <c r="M92" s="100"/>
      <c r="N92" s="101"/>
      <c r="O92" s="100"/>
      <c r="P92" s="159" t="s">
        <v>435</v>
      </c>
    </row>
    <row r="93" spans="1:16" ht="118.5" customHeight="1" x14ac:dyDescent="0.3">
      <c r="A93" s="90" t="s">
        <v>337</v>
      </c>
      <c r="B93" s="93">
        <v>366</v>
      </c>
      <c r="C93" s="69" t="s">
        <v>315</v>
      </c>
      <c r="D93" s="80" t="s">
        <v>316</v>
      </c>
      <c r="E93" s="80" t="s">
        <v>138</v>
      </c>
      <c r="F93" s="81"/>
      <c r="G93" s="82">
        <v>5200000</v>
      </c>
      <c r="H93" s="83">
        <v>2021</v>
      </c>
      <c r="I93" s="100" t="s">
        <v>106</v>
      </c>
      <c r="J93" s="136" t="s">
        <v>271</v>
      </c>
      <c r="K93" s="136" t="s">
        <v>420</v>
      </c>
      <c r="L93" s="69" t="s">
        <v>124</v>
      </c>
      <c r="M93" s="100"/>
      <c r="N93" s="101"/>
      <c r="O93" s="100"/>
      <c r="P93" s="159" t="s">
        <v>302</v>
      </c>
    </row>
    <row r="94" spans="1:16" ht="165.75" customHeight="1" x14ac:dyDescent="0.3">
      <c r="A94" s="90" t="s">
        <v>338</v>
      </c>
      <c r="B94" s="93">
        <v>367</v>
      </c>
      <c r="C94" s="69" t="s">
        <v>317</v>
      </c>
      <c r="D94" s="80" t="s">
        <v>318</v>
      </c>
      <c r="E94" s="80" t="s">
        <v>138</v>
      </c>
      <c r="F94" s="81"/>
      <c r="G94" s="82">
        <v>40000000</v>
      </c>
      <c r="H94" s="83">
        <v>2021</v>
      </c>
      <c r="I94" s="135" t="s">
        <v>106</v>
      </c>
      <c r="J94" s="136" t="s">
        <v>271</v>
      </c>
      <c r="K94" s="136" t="s">
        <v>420</v>
      </c>
      <c r="L94" s="69" t="s">
        <v>319</v>
      </c>
      <c r="M94" s="100"/>
      <c r="N94" s="101"/>
      <c r="O94" s="100"/>
      <c r="P94" s="159" t="s">
        <v>763</v>
      </c>
    </row>
    <row r="95" spans="1:16" ht="91.5" customHeight="1" x14ac:dyDescent="0.3">
      <c r="A95" s="90" t="s">
        <v>337</v>
      </c>
      <c r="B95" s="93">
        <v>368</v>
      </c>
      <c r="C95" s="69" t="s">
        <v>320</v>
      </c>
      <c r="D95" s="80" t="s">
        <v>321</v>
      </c>
      <c r="E95" s="80" t="s">
        <v>138</v>
      </c>
      <c r="F95" s="81"/>
      <c r="G95" s="82">
        <v>3500000</v>
      </c>
      <c r="H95" s="83">
        <v>2021</v>
      </c>
      <c r="I95" s="135" t="s">
        <v>106</v>
      </c>
      <c r="J95" s="136" t="s">
        <v>271</v>
      </c>
      <c r="K95" s="136" t="s">
        <v>420</v>
      </c>
      <c r="L95" s="69" t="s">
        <v>124</v>
      </c>
      <c r="M95" s="100"/>
      <c r="N95" s="101"/>
      <c r="O95" s="100"/>
      <c r="P95" s="159" t="s">
        <v>302</v>
      </c>
    </row>
    <row r="96" spans="1:16" ht="102" customHeight="1" x14ac:dyDescent="0.3">
      <c r="A96" s="90" t="s">
        <v>337</v>
      </c>
      <c r="B96" s="127">
        <v>369</v>
      </c>
      <c r="C96" s="128" t="s">
        <v>322</v>
      </c>
      <c r="D96" s="115" t="s">
        <v>323</v>
      </c>
      <c r="E96" s="115" t="s">
        <v>138</v>
      </c>
      <c r="F96" s="116"/>
      <c r="G96" s="117">
        <v>2500000</v>
      </c>
      <c r="H96" s="118">
        <v>2022</v>
      </c>
      <c r="I96" s="129" t="s">
        <v>106</v>
      </c>
      <c r="J96" s="133" t="s">
        <v>271</v>
      </c>
      <c r="K96" s="133" t="s">
        <v>420</v>
      </c>
      <c r="L96" s="128" t="s">
        <v>325</v>
      </c>
      <c r="M96" s="129"/>
      <c r="N96" s="130"/>
      <c r="O96" s="129"/>
      <c r="P96" s="159" t="s">
        <v>436</v>
      </c>
    </row>
    <row r="97" spans="1:16" ht="104.25" customHeight="1" x14ac:dyDescent="0.3">
      <c r="A97" s="90" t="s">
        <v>337</v>
      </c>
      <c r="B97" s="93">
        <v>370</v>
      </c>
      <c r="C97" s="69" t="s">
        <v>326</v>
      </c>
      <c r="D97" s="80" t="s">
        <v>327</v>
      </c>
      <c r="E97" s="80" t="s">
        <v>138</v>
      </c>
      <c r="F97" s="81"/>
      <c r="G97" s="82">
        <v>3500000</v>
      </c>
      <c r="H97" s="83">
        <v>2022</v>
      </c>
      <c r="I97" s="135" t="s">
        <v>106</v>
      </c>
      <c r="J97" s="136" t="s">
        <v>271</v>
      </c>
      <c r="K97" s="136" t="s">
        <v>420</v>
      </c>
      <c r="L97" s="69" t="s">
        <v>124</v>
      </c>
      <c r="M97" s="100"/>
      <c r="N97" s="101"/>
      <c r="O97" s="100"/>
      <c r="P97" s="159" t="s">
        <v>324</v>
      </c>
    </row>
    <row r="98" spans="1:16" ht="209.25" customHeight="1" x14ac:dyDescent="0.3">
      <c r="A98" s="90" t="s">
        <v>681</v>
      </c>
      <c r="B98" s="127">
        <v>371</v>
      </c>
      <c r="C98" s="128" t="s">
        <v>511</v>
      </c>
      <c r="D98" s="115" t="s">
        <v>512</v>
      </c>
      <c r="E98" s="115" t="s">
        <v>138</v>
      </c>
      <c r="F98" s="116"/>
      <c r="G98" s="117">
        <v>1500000</v>
      </c>
      <c r="H98" s="118">
        <v>2021</v>
      </c>
      <c r="I98" s="129" t="s">
        <v>107</v>
      </c>
      <c r="J98" s="133" t="s">
        <v>273</v>
      </c>
      <c r="K98" s="134"/>
      <c r="L98" s="128" t="s">
        <v>285</v>
      </c>
      <c r="M98" s="129"/>
      <c r="N98" s="130"/>
      <c r="O98" s="129"/>
      <c r="P98" s="159" t="s">
        <v>515</v>
      </c>
    </row>
    <row r="99" spans="1:16" ht="388.5" customHeight="1" thickBot="1" x14ac:dyDescent="0.35">
      <c r="A99" s="94" t="s">
        <v>341</v>
      </c>
      <c r="B99" s="148">
        <v>376</v>
      </c>
      <c r="C99" s="149" t="s">
        <v>352</v>
      </c>
      <c r="D99" s="140" t="s">
        <v>619</v>
      </c>
      <c r="E99" s="140" t="s">
        <v>115</v>
      </c>
      <c r="F99" s="146"/>
      <c r="G99" s="142">
        <v>35000000</v>
      </c>
      <c r="H99" s="143">
        <v>2022</v>
      </c>
      <c r="I99" s="150" t="s">
        <v>106</v>
      </c>
      <c r="J99" s="151" t="s">
        <v>272</v>
      </c>
      <c r="K99" s="151"/>
      <c r="L99" s="149" t="s">
        <v>353</v>
      </c>
      <c r="M99" s="150"/>
      <c r="N99" s="152"/>
      <c r="O99" s="150"/>
      <c r="P99" s="160" t="s">
        <v>618</v>
      </c>
    </row>
    <row r="100" spans="1:16" ht="198" customHeight="1" x14ac:dyDescent="0.3">
      <c r="A100" s="90" t="s">
        <v>681</v>
      </c>
      <c r="B100" s="127">
        <v>377</v>
      </c>
      <c r="C100" s="128" t="s">
        <v>458</v>
      </c>
      <c r="D100" s="115" t="s">
        <v>454</v>
      </c>
      <c r="E100" s="115" t="s">
        <v>356</v>
      </c>
      <c r="F100" s="116"/>
      <c r="G100" s="117">
        <v>60000000</v>
      </c>
      <c r="H100" s="118">
        <v>2022</v>
      </c>
      <c r="I100" s="129" t="s">
        <v>107</v>
      </c>
      <c r="J100" s="133" t="s">
        <v>273</v>
      </c>
      <c r="K100" s="133"/>
      <c r="L100" s="128" t="s">
        <v>187</v>
      </c>
      <c r="M100" s="129"/>
      <c r="N100" s="130"/>
      <c r="O100" s="129"/>
      <c r="P100" s="159" t="s">
        <v>455</v>
      </c>
    </row>
    <row r="101" spans="1:16" ht="180" customHeight="1" x14ac:dyDescent="0.3">
      <c r="A101" s="90" t="s">
        <v>337</v>
      </c>
      <c r="B101" s="127">
        <v>378</v>
      </c>
      <c r="C101" s="128" t="s">
        <v>457</v>
      </c>
      <c r="D101" s="115" t="s">
        <v>555</v>
      </c>
      <c r="E101" s="115" t="s">
        <v>356</v>
      </c>
      <c r="F101" s="116"/>
      <c r="G101" s="117">
        <v>18000000</v>
      </c>
      <c r="H101" s="118">
        <v>2021</v>
      </c>
      <c r="I101" s="129" t="s">
        <v>106</v>
      </c>
      <c r="J101" s="133" t="s">
        <v>271</v>
      </c>
      <c r="K101" s="133" t="s">
        <v>425</v>
      </c>
      <c r="L101" s="128" t="s">
        <v>556</v>
      </c>
      <c r="M101" s="129"/>
      <c r="N101" s="130"/>
      <c r="O101" s="129"/>
      <c r="P101" s="159" t="s">
        <v>456</v>
      </c>
    </row>
    <row r="102" spans="1:16" ht="381" customHeight="1" x14ac:dyDescent="0.3">
      <c r="A102" s="90" t="s">
        <v>336</v>
      </c>
      <c r="B102" s="127">
        <v>380</v>
      </c>
      <c r="C102" s="128" t="s">
        <v>360</v>
      </c>
      <c r="D102" s="115" t="s">
        <v>561</v>
      </c>
      <c r="E102" s="115" t="s">
        <v>361</v>
      </c>
      <c r="F102" s="116"/>
      <c r="G102" s="117">
        <v>25000000</v>
      </c>
      <c r="H102" s="118">
        <v>2023</v>
      </c>
      <c r="I102" s="129" t="s">
        <v>426</v>
      </c>
      <c r="J102" s="133" t="s">
        <v>273</v>
      </c>
      <c r="K102" s="133"/>
      <c r="L102" s="128" t="s">
        <v>362</v>
      </c>
      <c r="M102" s="129"/>
      <c r="N102" s="130"/>
      <c r="O102" s="129"/>
      <c r="P102" s="159" t="s">
        <v>540</v>
      </c>
    </row>
    <row r="103" spans="1:16" ht="345" customHeight="1" x14ac:dyDescent="0.3">
      <c r="A103" s="90" t="s">
        <v>336</v>
      </c>
      <c r="B103" s="127">
        <v>381</v>
      </c>
      <c r="C103" s="128" t="s">
        <v>557</v>
      </c>
      <c r="D103" s="115" t="s">
        <v>538</v>
      </c>
      <c r="E103" s="115" t="s">
        <v>361</v>
      </c>
      <c r="F103" s="116"/>
      <c r="G103" s="117">
        <v>15000000</v>
      </c>
      <c r="H103" s="118">
        <v>2024</v>
      </c>
      <c r="I103" s="129" t="s">
        <v>536</v>
      </c>
      <c r="J103" s="133" t="s">
        <v>273</v>
      </c>
      <c r="K103" s="133"/>
      <c r="L103" s="128" t="s">
        <v>539</v>
      </c>
      <c r="M103" s="129"/>
      <c r="N103" s="130"/>
      <c r="O103" s="129"/>
      <c r="P103" s="159" t="s">
        <v>533</v>
      </c>
    </row>
    <row r="104" spans="1:16" ht="409.5" customHeight="1" x14ac:dyDescent="0.3">
      <c r="A104" s="90" t="s">
        <v>336</v>
      </c>
      <c r="B104" s="127">
        <v>382</v>
      </c>
      <c r="C104" s="128" t="s">
        <v>363</v>
      </c>
      <c r="D104" s="115" t="s">
        <v>535</v>
      </c>
      <c r="E104" s="115" t="s">
        <v>361</v>
      </c>
      <c r="F104" s="116"/>
      <c r="G104" s="117">
        <v>35000000</v>
      </c>
      <c r="H104" s="118">
        <v>2023</v>
      </c>
      <c r="I104" s="129" t="s">
        <v>536</v>
      </c>
      <c r="J104" s="133" t="s">
        <v>677</v>
      </c>
      <c r="K104" s="133"/>
      <c r="L104" s="128" t="s">
        <v>558</v>
      </c>
      <c r="M104" s="129"/>
      <c r="N104" s="130"/>
      <c r="O104" s="129"/>
      <c r="P104" s="159" t="s">
        <v>534</v>
      </c>
    </row>
    <row r="105" spans="1:16" ht="234.75" customHeight="1" x14ac:dyDescent="0.3">
      <c r="A105" s="90" t="s">
        <v>338</v>
      </c>
      <c r="B105" s="93">
        <v>383</v>
      </c>
      <c r="C105" s="69" t="s">
        <v>364</v>
      </c>
      <c r="D105" s="80" t="s">
        <v>537</v>
      </c>
      <c r="E105" s="80" t="s">
        <v>361</v>
      </c>
      <c r="F105" s="81"/>
      <c r="G105" s="82">
        <v>20000000</v>
      </c>
      <c r="H105" s="83">
        <v>2023</v>
      </c>
      <c r="I105" s="100" t="s">
        <v>106</v>
      </c>
      <c r="J105" s="136" t="s">
        <v>271</v>
      </c>
      <c r="K105" s="136" t="s">
        <v>420</v>
      </c>
      <c r="L105" s="69" t="s">
        <v>365</v>
      </c>
      <c r="M105" s="100"/>
      <c r="N105" s="101"/>
      <c r="O105" s="100"/>
      <c r="P105" s="159" t="s">
        <v>764</v>
      </c>
    </row>
    <row r="106" spans="1:16" ht="316.5" customHeight="1" x14ac:dyDescent="0.3">
      <c r="A106" s="90" t="s">
        <v>341</v>
      </c>
      <c r="B106" s="127">
        <v>384</v>
      </c>
      <c r="C106" s="128" t="s">
        <v>373</v>
      </c>
      <c r="D106" s="115" t="s">
        <v>407</v>
      </c>
      <c r="E106" s="115" t="s">
        <v>182</v>
      </c>
      <c r="F106" s="116"/>
      <c r="G106" s="117">
        <v>35000000</v>
      </c>
      <c r="H106" s="118">
        <v>2023</v>
      </c>
      <c r="I106" s="129" t="s">
        <v>106</v>
      </c>
      <c r="J106" s="133" t="s">
        <v>272</v>
      </c>
      <c r="K106" s="133"/>
      <c r="L106" s="128" t="s">
        <v>559</v>
      </c>
      <c r="M106" s="129"/>
      <c r="N106" s="130"/>
      <c r="O106" s="129"/>
      <c r="P106" s="159" t="s">
        <v>452</v>
      </c>
    </row>
    <row r="107" spans="1:16" ht="173.25" customHeight="1" x14ac:dyDescent="0.3">
      <c r="A107" s="90" t="s">
        <v>338</v>
      </c>
      <c r="B107" s="127">
        <v>385</v>
      </c>
      <c r="C107" s="128" t="s">
        <v>374</v>
      </c>
      <c r="D107" s="115" t="s">
        <v>492</v>
      </c>
      <c r="E107" s="115" t="s">
        <v>165</v>
      </c>
      <c r="F107" s="116"/>
      <c r="G107" s="117">
        <v>20000000</v>
      </c>
      <c r="H107" s="118">
        <v>2025</v>
      </c>
      <c r="I107" s="135" t="s">
        <v>106</v>
      </c>
      <c r="J107" s="133" t="s">
        <v>271</v>
      </c>
      <c r="K107" s="133" t="s">
        <v>420</v>
      </c>
      <c r="L107" s="128" t="s">
        <v>375</v>
      </c>
      <c r="M107" s="129"/>
      <c r="N107" s="130"/>
      <c r="O107" s="129"/>
      <c r="P107" s="159" t="s">
        <v>493</v>
      </c>
    </row>
    <row r="108" spans="1:16" ht="160.5" customHeight="1" x14ac:dyDescent="0.3">
      <c r="A108" s="90" t="s">
        <v>345</v>
      </c>
      <c r="B108" s="127">
        <v>386</v>
      </c>
      <c r="C108" s="128" t="s">
        <v>376</v>
      </c>
      <c r="D108" s="115" t="s">
        <v>495</v>
      </c>
      <c r="E108" s="115" t="s">
        <v>165</v>
      </c>
      <c r="F108" s="116"/>
      <c r="G108" s="117">
        <v>5000000</v>
      </c>
      <c r="H108" s="118">
        <v>2023</v>
      </c>
      <c r="I108" s="129" t="s">
        <v>106</v>
      </c>
      <c r="J108" s="133" t="s">
        <v>270</v>
      </c>
      <c r="K108" s="133" t="s">
        <v>416</v>
      </c>
      <c r="L108" s="128" t="s">
        <v>377</v>
      </c>
      <c r="M108" s="129"/>
      <c r="N108" s="130"/>
      <c r="O108" s="129"/>
      <c r="P108" s="159" t="s">
        <v>494</v>
      </c>
    </row>
    <row r="109" spans="1:16" ht="137.25" customHeight="1" x14ac:dyDescent="0.3">
      <c r="A109" s="90" t="s">
        <v>680</v>
      </c>
      <c r="B109" s="93">
        <v>387</v>
      </c>
      <c r="C109" s="69" t="s">
        <v>378</v>
      </c>
      <c r="D109" s="80" t="s">
        <v>379</v>
      </c>
      <c r="E109" s="80" t="s">
        <v>138</v>
      </c>
      <c r="F109" s="81"/>
      <c r="G109" s="82">
        <v>9408100</v>
      </c>
      <c r="H109" s="83">
        <v>2021</v>
      </c>
      <c r="I109" s="100" t="s">
        <v>106</v>
      </c>
      <c r="J109" s="136" t="s">
        <v>273</v>
      </c>
      <c r="K109" s="136"/>
      <c r="L109" s="69" t="s">
        <v>380</v>
      </c>
      <c r="M109" s="100"/>
      <c r="N109" s="101"/>
      <c r="O109" s="100"/>
      <c r="P109" s="159" t="s">
        <v>437</v>
      </c>
    </row>
    <row r="110" spans="1:16" ht="409.6" customHeight="1" x14ac:dyDescent="0.3">
      <c r="A110" s="90" t="s">
        <v>347</v>
      </c>
      <c r="B110" s="93">
        <v>390</v>
      </c>
      <c r="C110" s="69" t="s">
        <v>383</v>
      </c>
      <c r="D110" s="80" t="s">
        <v>609</v>
      </c>
      <c r="E110" s="80" t="s">
        <v>382</v>
      </c>
      <c r="F110" s="81"/>
      <c r="G110" s="82">
        <v>8500000</v>
      </c>
      <c r="H110" s="83">
        <v>2023</v>
      </c>
      <c r="I110" s="100" t="s">
        <v>355</v>
      </c>
      <c r="J110" s="136" t="s">
        <v>268</v>
      </c>
      <c r="K110" s="136"/>
      <c r="L110" s="69" t="s">
        <v>560</v>
      </c>
      <c r="M110" s="100"/>
      <c r="N110" s="101"/>
      <c r="O110" s="100"/>
      <c r="P110" s="159" t="s">
        <v>765</v>
      </c>
    </row>
    <row r="111" spans="1:16" ht="85.5" customHeight="1" x14ac:dyDescent="0.3">
      <c r="A111" s="90" t="s">
        <v>337</v>
      </c>
      <c r="B111" s="93">
        <v>393</v>
      </c>
      <c r="C111" s="69" t="s">
        <v>384</v>
      </c>
      <c r="D111" s="80" t="s">
        <v>385</v>
      </c>
      <c r="E111" s="80" t="s">
        <v>119</v>
      </c>
      <c r="F111" s="81"/>
      <c r="G111" s="82">
        <v>1200000</v>
      </c>
      <c r="H111" s="83">
        <v>2022</v>
      </c>
      <c r="I111" s="135" t="s">
        <v>106</v>
      </c>
      <c r="J111" s="136" t="s">
        <v>271</v>
      </c>
      <c r="K111" s="136" t="s">
        <v>420</v>
      </c>
      <c r="L111" s="69" t="s">
        <v>177</v>
      </c>
      <c r="M111" s="100"/>
      <c r="N111" s="101"/>
      <c r="O111" s="100"/>
      <c r="P111" s="159" t="s">
        <v>470</v>
      </c>
    </row>
    <row r="112" spans="1:16" ht="78.75" customHeight="1" x14ac:dyDescent="0.3">
      <c r="A112" s="90" t="s">
        <v>337</v>
      </c>
      <c r="B112" s="93">
        <v>395</v>
      </c>
      <c r="C112" s="69" t="s">
        <v>386</v>
      </c>
      <c r="D112" s="80" t="s">
        <v>387</v>
      </c>
      <c r="E112" s="80" t="s">
        <v>119</v>
      </c>
      <c r="F112" s="81"/>
      <c r="G112" s="82">
        <v>2000000</v>
      </c>
      <c r="H112" s="83">
        <v>2022</v>
      </c>
      <c r="I112" s="135" t="s">
        <v>106</v>
      </c>
      <c r="J112" s="136" t="s">
        <v>271</v>
      </c>
      <c r="K112" s="136" t="s">
        <v>420</v>
      </c>
      <c r="L112" s="69" t="s">
        <v>177</v>
      </c>
      <c r="M112" s="100"/>
      <c r="N112" s="101"/>
      <c r="O112" s="100"/>
      <c r="P112" s="159" t="s">
        <v>471</v>
      </c>
    </row>
    <row r="113" spans="1:16" ht="94.5" customHeight="1" x14ac:dyDescent="0.3">
      <c r="A113" s="90" t="s">
        <v>337</v>
      </c>
      <c r="B113" s="93">
        <v>396</v>
      </c>
      <c r="C113" s="69" t="s">
        <v>388</v>
      </c>
      <c r="D113" s="80" t="s">
        <v>389</v>
      </c>
      <c r="E113" s="80" t="s">
        <v>119</v>
      </c>
      <c r="F113" s="81"/>
      <c r="G113" s="82">
        <v>4200000</v>
      </c>
      <c r="H113" s="83">
        <v>2022</v>
      </c>
      <c r="I113" s="135" t="s">
        <v>106</v>
      </c>
      <c r="J113" s="136" t="s">
        <v>271</v>
      </c>
      <c r="K113" s="136" t="s">
        <v>420</v>
      </c>
      <c r="L113" s="69" t="s">
        <v>390</v>
      </c>
      <c r="M113" s="100"/>
      <c r="N113" s="101"/>
      <c r="O113" s="100"/>
      <c r="P113" s="159" t="s">
        <v>472</v>
      </c>
    </row>
    <row r="114" spans="1:16" ht="76.5" customHeight="1" x14ac:dyDescent="0.3">
      <c r="A114" s="90" t="s">
        <v>337</v>
      </c>
      <c r="B114" s="93">
        <v>397</v>
      </c>
      <c r="C114" s="69" t="s">
        <v>391</v>
      </c>
      <c r="D114" s="80" t="s">
        <v>392</v>
      </c>
      <c r="E114" s="80" t="s">
        <v>119</v>
      </c>
      <c r="F114" s="81"/>
      <c r="G114" s="82">
        <v>3200000</v>
      </c>
      <c r="H114" s="83">
        <v>2022</v>
      </c>
      <c r="I114" s="100" t="s">
        <v>106</v>
      </c>
      <c r="J114" s="136" t="s">
        <v>271</v>
      </c>
      <c r="K114" s="136" t="s">
        <v>420</v>
      </c>
      <c r="L114" s="69" t="s">
        <v>393</v>
      </c>
      <c r="M114" s="100"/>
      <c r="N114" s="101"/>
      <c r="O114" s="100"/>
      <c r="P114" s="159" t="s">
        <v>472</v>
      </c>
    </row>
    <row r="115" spans="1:16" ht="78" customHeight="1" x14ac:dyDescent="0.3">
      <c r="A115" s="90" t="s">
        <v>337</v>
      </c>
      <c r="B115" s="93">
        <v>398</v>
      </c>
      <c r="C115" s="69" t="s">
        <v>394</v>
      </c>
      <c r="D115" s="80" t="s">
        <v>395</v>
      </c>
      <c r="E115" s="80" t="s">
        <v>119</v>
      </c>
      <c r="F115" s="81"/>
      <c r="G115" s="82">
        <v>5100000</v>
      </c>
      <c r="H115" s="83">
        <v>2022</v>
      </c>
      <c r="I115" s="100" t="s">
        <v>106</v>
      </c>
      <c r="J115" s="136" t="s">
        <v>271</v>
      </c>
      <c r="K115" s="136" t="s">
        <v>420</v>
      </c>
      <c r="L115" s="69" t="s">
        <v>396</v>
      </c>
      <c r="M115" s="100"/>
      <c r="N115" s="101"/>
      <c r="O115" s="100"/>
      <c r="P115" s="159" t="s">
        <v>472</v>
      </c>
    </row>
    <row r="116" spans="1:16" ht="92.25" customHeight="1" x14ac:dyDescent="0.3">
      <c r="A116" s="90" t="s">
        <v>337</v>
      </c>
      <c r="B116" s="93">
        <v>400</v>
      </c>
      <c r="C116" s="69" t="s">
        <v>397</v>
      </c>
      <c r="D116" s="80" t="s">
        <v>398</v>
      </c>
      <c r="E116" s="80" t="s">
        <v>119</v>
      </c>
      <c r="F116" s="81"/>
      <c r="G116" s="82">
        <v>2200000</v>
      </c>
      <c r="H116" s="83">
        <v>2022</v>
      </c>
      <c r="I116" s="135" t="s">
        <v>106</v>
      </c>
      <c r="J116" s="136" t="s">
        <v>271</v>
      </c>
      <c r="K116" s="136" t="s">
        <v>420</v>
      </c>
      <c r="L116" s="69" t="s">
        <v>177</v>
      </c>
      <c r="M116" s="100"/>
      <c r="N116" s="101"/>
      <c r="O116" s="100"/>
      <c r="P116" s="159" t="s">
        <v>471</v>
      </c>
    </row>
    <row r="117" spans="1:16" ht="75.75" customHeight="1" x14ac:dyDescent="0.3">
      <c r="A117" s="90" t="s">
        <v>337</v>
      </c>
      <c r="B117" s="93">
        <v>402</v>
      </c>
      <c r="C117" s="69" t="s">
        <v>399</v>
      </c>
      <c r="D117" s="80" t="s">
        <v>400</v>
      </c>
      <c r="E117" s="80" t="s">
        <v>119</v>
      </c>
      <c r="F117" s="81"/>
      <c r="G117" s="82">
        <v>1500000</v>
      </c>
      <c r="H117" s="83">
        <v>2023</v>
      </c>
      <c r="I117" s="135" t="s">
        <v>106</v>
      </c>
      <c r="J117" s="136" t="s">
        <v>271</v>
      </c>
      <c r="K117" s="136" t="s">
        <v>420</v>
      </c>
      <c r="L117" s="69" t="s">
        <v>177</v>
      </c>
      <c r="M117" s="100"/>
      <c r="N117" s="101"/>
      <c r="O117" s="100"/>
      <c r="P117" s="159" t="s">
        <v>471</v>
      </c>
    </row>
    <row r="118" spans="1:16" ht="70.5" customHeight="1" x14ac:dyDescent="0.3">
      <c r="A118" s="90" t="s">
        <v>337</v>
      </c>
      <c r="B118" s="93">
        <v>403</v>
      </c>
      <c r="C118" s="69" t="s">
        <v>401</v>
      </c>
      <c r="D118" s="80" t="s">
        <v>402</v>
      </c>
      <c r="E118" s="80" t="s">
        <v>119</v>
      </c>
      <c r="F118" s="81"/>
      <c r="G118" s="82">
        <v>1500000</v>
      </c>
      <c r="H118" s="83">
        <v>2022</v>
      </c>
      <c r="I118" s="135" t="s">
        <v>106</v>
      </c>
      <c r="J118" s="136" t="s">
        <v>271</v>
      </c>
      <c r="K118" s="136" t="s">
        <v>420</v>
      </c>
      <c r="L118" s="69" t="s">
        <v>177</v>
      </c>
      <c r="M118" s="100"/>
      <c r="N118" s="101"/>
      <c r="O118" s="100"/>
      <c r="P118" s="159" t="s">
        <v>471</v>
      </c>
    </row>
    <row r="119" spans="1:16" ht="81" customHeight="1" x14ac:dyDescent="0.3">
      <c r="A119" s="90" t="s">
        <v>337</v>
      </c>
      <c r="B119" s="93">
        <v>404</v>
      </c>
      <c r="C119" s="69" t="s">
        <v>403</v>
      </c>
      <c r="D119" s="80" t="s">
        <v>404</v>
      </c>
      <c r="E119" s="80" t="s">
        <v>119</v>
      </c>
      <c r="F119" s="81"/>
      <c r="G119" s="82">
        <v>2000000</v>
      </c>
      <c r="H119" s="83">
        <v>2022</v>
      </c>
      <c r="I119" s="135" t="s">
        <v>106</v>
      </c>
      <c r="J119" s="136" t="s">
        <v>271</v>
      </c>
      <c r="K119" s="136" t="s">
        <v>420</v>
      </c>
      <c r="L119" s="69" t="s">
        <v>177</v>
      </c>
      <c r="M119" s="100"/>
      <c r="N119" s="101"/>
      <c r="O119" s="100"/>
      <c r="P119" s="159" t="s">
        <v>471</v>
      </c>
    </row>
    <row r="120" spans="1:16" ht="360.75" customHeight="1" x14ac:dyDescent="0.3">
      <c r="A120" s="45" t="s">
        <v>341</v>
      </c>
      <c r="B120" s="51">
        <v>406</v>
      </c>
      <c r="C120" s="53" t="s">
        <v>408</v>
      </c>
      <c r="D120" s="53" t="s">
        <v>409</v>
      </c>
      <c r="E120" s="53" t="s">
        <v>222</v>
      </c>
      <c r="F120" s="52"/>
      <c r="G120" s="50">
        <v>20000000</v>
      </c>
      <c r="H120" s="56">
        <v>2021</v>
      </c>
      <c r="I120" s="72" t="s">
        <v>106</v>
      </c>
      <c r="J120" s="58" t="s">
        <v>272</v>
      </c>
      <c r="K120" s="58"/>
      <c r="L120" s="53" t="s">
        <v>724</v>
      </c>
      <c r="M120" s="78"/>
      <c r="N120" s="99"/>
      <c r="O120" s="78"/>
      <c r="P120" s="158" t="s">
        <v>725</v>
      </c>
    </row>
    <row r="121" spans="1:16" ht="195" customHeight="1" x14ac:dyDescent="0.3">
      <c r="A121" s="45" t="s">
        <v>341</v>
      </c>
      <c r="B121" s="51">
        <v>407</v>
      </c>
      <c r="C121" s="53" t="s">
        <v>593</v>
      </c>
      <c r="D121" s="53" t="s">
        <v>594</v>
      </c>
      <c r="E121" s="53" t="s">
        <v>222</v>
      </c>
      <c r="F121" s="52"/>
      <c r="G121" s="50">
        <v>20000000</v>
      </c>
      <c r="H121" s="56">
        <v>2022</v>
      </c>
      <c r="I121" s="72" t="s">
        <v>106</v>
      </c>
      <c r="J121" s="58" t="s">
        <v>272</v>
      </c>
      <c r="K121" s="58"/>
      <c r="L121" s="53" t="s">
        <v>595</v>
      </c>
      <c r="M121" s="78"/>
      <c r="N121" s="53"/>
      <c r="O121" s="78"/>
      <c r="P121" s="158" t="s">
        <v>596</v>
      </c>
    </row>
    <row r="122" spans="1:16" ht="182.25" customHeight="1" x14ac:dyDescent="0.3">
      <c r="A122" s="45" t="s">
        <v>345</v>
      </c>
      <c r="B122" s="51">
        <v>408</v>
      </c>
      <c r="C122" s="48" t="s">
        <v>446</v>
      </c>
      <c r="D122" s="48" t="s">
        <v>447</v>
      </c>
      <c r="E122" s="48" t="s">
        <v>120</v>
      </c>
      <c r="F122" s="52"/>
      <c r="G122" s="74">
        <v>25000000</v>
      </c>
      <c r="H122" s="73">
        <v>2022</v>
      </c>
      <c r="I122" s="72" t="s">
        <v>106</v>
      </c>
      <c r="J122" s="58" t="s">
        <v>270</v>
      </c>
      <c r="K122" s="58" t="s">
        <v>416</v>
      </c>
      <c r="L122" s="48" t="s">
        <v>217</v>
      </c>
      <c r="M122" s="78"/>
      <c r="N122" s="53"/>
      <c r="O122" s="78"/>
      <c r="P122" s="158" t="s">
        <v>665</v>
      </c>
    </row>
    <row r="123" spans="1:16" ht="146.25" customHeight="1" x14ac:dyDescent="0.3">
      <c r="A123" s="45" t="s">
        <v>345</v>
      </c>
      <c r="B123" s="51">
        <v>409</v>
      </c>
      <c r="C123" s="53" t="s">
        <v>448</v>
      </c>
      <c r="D123" s="53" t="s">
        <v>449</v>
      </c>
      <c r="E123" s="48" t="s">
        <v>451</v>
      </c>
      <c r="F123" s="52"/>
      <c r="G123" s="50">
        <v>5000000</v>
      </c>
      <c r="H123" s="56">
        <v>2022</v>
      </c>
      <c r="I123" s="72" t="s">
        <v>106</v>
      </c>
      <c r="J123" s="58" t="s">
        <v>270</v>
      </c>
      <c r="K123" s="58" t="s">
        <v>416</v>
      </c>
      <c r="L123" s="53" t="s">
        <v>450</v>
      </c>
      <c r="M123" s="78"/>
      <c r="N123" s="51"/>
      <c r="O123" s="53"/>
      <c r="P123" s="158" t="s">
        <v>665</v>
      </c>
    </row>
    <row r="124" spans="1:16" ht="233.25" customHeight="1" x14ac:dyDescent="0.3">
      <c r="A124" s="45" t="s">
        <v>350</v>
      </c>
      <c r="B124" s="51">
        <v>410</v>
      </c>
      <c r="C124" s="53" t="s">
        <v>496</v>
      </c>
      <c r="D124" s="53" t="s">
        <v>498</v>
      </c>
      <c r="E124" s="53" t="s">
        <v>165</v>
      </c>
      <c r="F124" s="52"/>
      <c r="G124" s="50">
        <v>5000000</v>
      </c>
      <c r="H124" s="56">
        <v>2022</v>
      </c>
      <c r="I124" s="72" t="s">
        <v>106</v>
      </c>
      <c r="J124" s="58" t="s">
        <v>274</v>
      </c>
      <c r="K124" s="58" t="s">
        <v>412</v>
      </c>
      <c r="L124" s="53" t="s">
        <v>168</v>
      </c>
      <c r="M124" s="78"/>
      <c r="N124" s="51"/>
      <c r="O124" s="53"/>
      <c r="P124" s="158" t="s">
        <v>766</v>
      </c>
    </row>
    <row r="125" spans="1:16" ht="258.75" customHeight="1" x14ac:dyDescent="0.3">
      <c r="A125" s="45" t="s">
        <v>350</v>
      </c>
      <c r="B125" s="51">
        <v>411</v>
      </c>
      <c r="C125" s="53" t="s">
        <v>500</v>
      </c>
      <c r="D125" s="53" t="s">
        <v>501</v>
      </c>
      <c r="E125" s="53" t="s">
        <v>165</v>
      </c>
      <c r="F125" s="52"/>
      <c r="G125" s="50">
        <v>7000000</v>
      </c>
      <c r="H125" s="56">
        <v>2022</v>
      </c>
      <c r="I125" s="72" t="s">
        <v>106</v>
      </c>
      <c r="J125" s="58" t="s">
        <v>274</v>
      </c>
      <c r="K125" s="58" t="s">
        <v>412</v>
      </c>
      <c r="L125" s="53" t="s">
        <v>168</v>
      </c>
      <c r="M125" s="78"/>
      <c r="N125" s="51"/>
      <c r="O125" s="53"/>
      <c r="P125" s="158" t="s">
        <v>766</v>
      </c>
    </row>
    <row r="126" spans="1:16" ht="343.5" customHeight="1" x14ac:dyDescent="0.3">
      <c r="A126" s="45" t="s">
        <v>345</v>
      </c>
      <c r="B126" s="51">
        <v>412</v>
      </c>
      <c r="C126" s="53" t="s">
        <v>502</v>
      </c>
      <c r="D126" s="53" t="s">
        <v>503</v>
      </c>
      <c r="E126" s="53" t="s">
        <v>165</v>
      </c>
      <c r="F126" s="52"/>
      <c r="G126" s="50">
        <v>4000000</v>
      </c>
      <c r="H126" s="56">
        <v>2022</v>
      </c>
      <c r="I126" s="72" t="s">
        <v>106</v>
      </c>
      <c r="J126" s="58" t="s">
        <v>270</v>
      </c>
      <c r="K126" s="58" t="s">
        <v>416</v>
      </c>
      <c r="L126" s="53" t="s">
        <v>170</v>
      </c>
      <c r="M126" s="78"/>
      <c r="N126" s="51"/>
      <c r="O126" s="53"/>
      <c r="P126" s="158" t="s">
        <v>499</v>
      </c>
    </row>
    <row r="127" spans="1:16" ht="335.25" customHeight="1" x14ac:dyDescent="0.3">
      <c r="A127" s="45" t="s">
        <v>345</v>
      </c>
      <c r="B127" s="51">
        <v>413</v>
      </c>
      <c r="C127" s="53" t="s">
        <v>504</v>
      </c>
      <c r="D127" s="53" t="s">
        <v>505</v>
      </c>
      <c r="E127" s="53" t="s">
        <v>165</v>
      </c>
      <c r="F127" s="52"/>
      <c r="G127" s="50">
        <v>5000000</v>
      </c>
      <c r="H127" s="56">
        <v>2022</v>
      </c>
      <c r="I127" s="72" t="s">
        <v>106</v>
      </c>
      <c r="J127" s="58" t="s">
        <v>270</v>
      </c>
      <c r="K127" s="58" t="s">
        <v>416</v>
      </c>
      <c r="L127" s="53" t="s">
        <v>170</v>
      </c>
      <c r="M127" s="78"/>
      <c r="N127" s="51"/>
      <c r="O127" s="53"/>
      <c r="P127" s="158" t="s">
        <v>499</v>
      </c>
    </row>
    <row r="128" spans="1:16" ht="153" customHeight="1" x14ac:dyDescent="0.3">
      <c r="A128" s="45" t="s">
        <v>341</v>
      </c>
      <c r="B128" s="51">
        <v>414</v>
      </c>
      <c r="C128" s="53" t="s">
        <v>506</v>
      </c>
      <c r="D128" s="53" t="s">
        <v>474</v>
      </c>
      <c r="E128" s="53" t="s">
        <v>165</v>
      </c>
      <c r="F128" s="52"/>
      <c r="G128" s="50">
        <v>7000000</v>
      </c>
      <c r="H128" s="56">
        <v>2022</v>
      </c>
      <c r="I128" s="72" t="s">
        <v>106</v>
      </c>
      <c r="J128" s="58" t="s">
        <v>272</v>
      </c>
      <c r="K128" s="58"/>
      <c r="L128" s="53" t="s">
        <v>507</v>
      </c>
      <c r="M128" s="78"/>
      <c r="N128" s="51"/>
      <c r="O128" s="53"/>
      <c r="P128" s="158" t="s">
        <v>499</v>
      </c>
    </row>
    <row r="129" spans="1:16" ht="395.25" customHeight="1" x14ac:dyDescent="0.3">
      <c r="A129" s="45" t="s">
        <v>348</v>
      </c>
      <c r="B129" s="51">
        <v>415</v>
      </c>
      <c r="C129" s="53" t="s">
        <v>675</v>
      </c>
      <c r="D129" s="53" t="s">
        <v>508</v>
      </c>
      <c r="E129" s="53" t="s">
        <v>138</v>
      </c>
      <c r="F129" s="52"/>
      <c r="G129" s="50">
        <v>25000000</v>
      </c>
      <c r="H129" s="56">
        <v>2022</v>
      </c>
      <c r="I129" s="72" t="s">
        <v>106</v>
      </c>
      <c r="J129" s="58" t="s">
        <v>274</v>
      </c>
      <c r="K129" s="58" t="s">
        <v>415</v>
      </c>
      <c r="L129" s="53" t="s">
        <v>509</v>
      </c>
      <c r="M129" s="78"/>
      <c r="N129" s="51"/>
      <c r="O129" s="53"/>
      <c r="P129" s="158" t="s">
        <v>510</v>
      </c>
    </row>
    <row r="130" spans="1:16" ht="122.25" customHeight="1" x14ac:dyDescent="0.3">
      <c r="A130" s="90" t="s">
        <v>681</v>
      </c>
      <c r="B130" s="93">
        <v>416</v>
      </c>
      <c r="C130" s="69" t="s">
        <v>513</v>
      </c>
      <c r="D130" s="80" t="s">
        <v>514</v>
      </c>
      <c r="E130" s="80" t="s">
        <v>138</v>
      </c>
      <c r="F130" s="81"/>
      <c r="G130" s="82">
        <v>1000000</v>
      </c>
      <c r="H130" s="83">
        <v>2021</v>
      </c>
      <c r="I130" s="98" t="s">
        <v>107</v>
      </c>
      <c r="J130" s="136" t="s">
        <v>273</v>
      </c>
      <c r="K130" s="157"/>
      <c r="L130" s="69" t="s">
        <v>285</v>
      </c>
      <c r="M130" s="100"/>
      <c r="N130" s="101"/>
      <c r="O130" s="100"/>
      <c r="P130" s="159" t="s">
        <v>686</v>
      </c>
    </row>
    <row r="131" spans="1:16" ht="336.75" customHeight="1" x14ac:dyDescent="0.3">
      <c r="A131" s="45" t="s">
        <v>340</v>
      </c>
      <c r="B131" s="51">
        <v>417</v>
      </c>
      <c r="C131" s="53" t="s">
        <v>516</v>
      </c>
      <c r="D131" s="53" t="s">
        <v>518</v>
      </c>
      <c r="E131" s="53" t="s">
        <v>517</v>
      </c>
      <c r="F131" s="52"/>
      <c r="G131" s="50">
        <v>5000000</v>
      </c>
      <c r="H131" s="56">
        <v>2021</v>
      </c>
      <c r="I131" s="72" t="s">
        <v>106</v>
      </c>
      <c r="J131" s="58" t="s">
        <v>269</v>
      </c>
      <c r="K131" s="58" t="s">
        <v>414</v>
      </c>
      <c r="L131" s="53" t="s">
        <v>519</v>
      </c>
      <c r="M131" s="78"/>
      <c r="N131" s="51"/>
      <c r="O131" s="53"/>
      <c r="P131" s="158" t="s">
        <v>767</v>
      </c>
    </row>
    <row r="132" spans="1:16" ht="216" customHeight="1" x14ac:dyDescent="0.3">
      <c r="A132" s="45" t="s">
        <v>340</v>
      </c>
      <c r="B132" s="51">
        <v>418</v>
      </c>
      <c r="C132" s="53" t="s">
        <v>520</v>
      </c>
      <c r="D132" s="53" t="s">
        <v>521</v>
      </c>
      <c r="E132" s="53" t="s">
        <v>517</v>
      </c>
      <c r="F132" s="52"/>
      <c r="G132" s="50">
        <v>4500000</v>
      </c>
      <c r="H132" s="56">
        <v>2021</v>
      </c>
      <c r="I132" s="72" t="s">
        <v>106</v>
      </c>
      <c r="J132" s="58" t="s">
        <v>269</v>
      </c>
      <c r="K132" s="58" t="s">
        <v>414</v>
      </c>
      <c r="L132" s="53" t="s">
        <v>522</v>
      </c>
      <c r="M132" s="78"/>
      <c r="N132" s="51"/>
      <c r="O132" s="53"/>
      <c r="P132" s="158" t="s">
        <v>523</v>
      </c>
    </row>
    <row r="133" spans="1:16" ht="207.75" customHeight="1" x14ac:dyDescent="0.3">
      <c r="A133" s="45" t="s">
        <v>339</v>
      </c>
      <c r="B133" s="51">
        <v>419</v>
      </c>
      <c r="C133" s="53" t="s">
        <v>524</v>
      </c>
      <c r="D133" s="53" t="s">
        <v>525</v>
      </c>
      <c r="E133" s="53" t="s">
        <v>517</v>
      </c>
      <c r="F133" s="52"/>
      <c r="G133" s="50">
        <v>2500000</v>
      </c>
      <c r="H133" s="56">
        <v>2022</v>
      </c>
      <c r="I133" s="72" t="s">
        <v>106</v>
      </c>
      <c r="J133" s="58" t="s">
        <v>269</v>
      </c>
      <c r="K133" s="58" t="s">
        <v>414</v>
      </c>
      <c r="L133" s="53" t="s">
        <v>526</v>
      </c>
      <c r="M133" s="78"/>
      <c r="N133" s="51"/>
      <c r="O133" s="53"/>
      <c r="P133" s="158" t="s">
        <v>767</v>
      </c>
    </row>
    <row r="134" spans="1:16" ht="210.75" customHeight="1" x14ac:dyDescent="0.3">
      <c r="A134" s="45" t="s">
        <v>339</v>
      </c>
      <c r="B134" s="51">
        <v>420</v>
      </c>
      <c r="C134" s="53" t="s">
        <v>527</v>
      </c>
      <c r="D134" s="53" t="s">
        <v>528</v>
      </c>
      <c r="E134" s="53" t="s">
        <v>517</v>
      </c>
      <c r="F134" s="52"/>
      <c r="G134" s="50">
        <v>1500000</v>
      </c>
      <c r="H134" s="56">
        <v>2023</v>
      </c>
      <c r="I134" s="72" t="s">
        <v>106</v>
      </c>
      <c r="J134" s="58" t="s">
        <v>269</v>
      </c>
      <c r="K134" s="58" t="s">
        <v>414</v>
      </c>
      <c r="L134" s="53" t="s">
        <v>529</v>
      </c>
      <c r="M134" s="78"/>
      <c r="N134" s="51"/>
      <c r="O134" s="53"/>
      <c r="P134" s="158" t="s">
        <v>767</v>
      </c>
    </row>
    <row r="135" spans="1:16" ht="292.5" customHeight="1" x14ac:dyDescent="0.3">
      <c r="A135" s="45" t="s">
        <v>346</v>
      </c>
      <c r="B135" s="51">
        <v>428</v>
      </c>
      <c r="C135" s="53" t="s">
        <v>564</v>
      </c>
      <c r="D135" s="53" t="s">
        <v>565</v>
      </c>
      <c r="E135" s="53" t="s">
        <v>562</v>
      </c>
      <c r="F135" s="52"/>
      <c r="G135" s="50">
        <v>73000000</v>
      </c>
      <c r="H135" s="56">
        <v>2022</v>
      </c>
      <c r="I135" s="98" t="s">
        <v>107</v>
      </c>
      <c r="J135" s="58" t="s">
        <v>275</v>
      </c>
      <c r="K135" s="58"/>
      <c r="L135" s="53" t="s">
        <v>563</v>
      </c>
      <c r="M135" s="78"/>
      <c r="N135" s="51"/>
      <c r="O135" s="53"/>
      <c r="P135" s="158" t="s">
        <v>684</v>
      </c>
    </row>
    <row r="136" spans="1:16" ht="190.5" customHeight="1" x14ac:dyDescent="0.3">
      <c r="A136" s="45" t="s">
        <v>343</v>
      </c>
      <c r="B136" s="51">
        <v>429</v>
      </c>
      <c r="C136" s="53" t="s">
        <v>575</v>
      </c>
      <c r="D136" s="53" t="s">
        <v>577</v>
      </c>
      <c r="E136" s="53" t="s">
        <v>579</v>
      </c>
      <c r="F136" s="52"/>
      <c r="G136" s="50">
        <v>5000000</v>
      </c>
      <c r="H136" s="56">
        <v>2022</v>
      </c>
      <c r="I136" s="72" t="s">
        <v>106</v>
      </c>
      <c r="J136" s="58" t="s">
        <v>270</v>
      </c>
      <c r="K136" s="58" t="s">
        <v>424</v>
      </c>
      <c r="L136" s="53" t="s">
        <v>578</v>
      </c>
      <c r="M136" s="78"/>
      <c r="N136" s="79"/>
      <c r="O136" s="154"/>
      <c r="P136" s="158" t="s">
        <v>586</v>
      </c>
    </row>
    <row r="137" spans="1:16" ht="353.25" customHeight="1" x14ac:dyDescent="0.3">
      <c r="A137" s="45" t="s">
        <v>343</v>
      </c>
      <c r="B137" s="51">
        <v>430</v>
      </c>
      <c r="C137" s="53" t="s">
        <v>576</v>
      </c>
      <c r="D137" s="53" t="s">
        <v>573</v>
      </c>
      <c r="E137" s="53" t="s">
        <v>579</v>
      </c>
      <c r="F137" s="52"/>
      <c r="G137" s="50">
        <v>5000000</v>
      </c>
      <c r="H137" s="56">
        <v>2022</v>
      </c>
      <c r="I137" s="72" t="s">
        <v>106</v>
      </c>
      <c r="J137" s="58" t="s">
        <v>270</v>
      </c>
      <c r="K137" s="58" t="s">
        <v>424</v>
      </c>
      <c r="L137" s="53" t="s">
        <v>574</v>
      </c>
      <c r="M137" s="78"/>
      <c r="N137" s="51"/>
      <c r="O137" s="53"/>
      <c r="P137" s="158" t="s">
        <v>586</v>
      </c>
    </row>
    <row r="138" spans="1:16" ht="227.25" customHeight="1" x14ac:dyDescent="0.3">
      <c r="A138" s="45" t="s">
        <v>347</v>
      </c>
      <c r="B138" s="51">
        <v>431</v>
      </c>
      <c r="C138" s="53" t="s">
        <v>581</v>
      </c>
      <c r="D138" s="53" t="s">
        <v>582</v>
      </c>
      <c r="E138" s="53" t="s">
        <v>222</v>
      </c>
      <c r="F138" s="52"/>
      <c r="G138" s="50">
        <v>80000000</v>
      </c>
      <c r="H138" s="56">
        <v>2021</v>
      </c>
      <c r="I138" s="72" t="s">
        <v>106</v>
      </c>
      <c r="J138" s="58" t="s">
        <v>274</v>
      </c>
      <c r="K138" s="58"/>
      <c r="L138" s="53" t="s">
        <v>583</v>
      </c>
      <c r="M138" s="78"/>
      <c r="N138" s="51"/>
      <c r="O138" s="53"/>
      <c r="P138" s="158" t="s">
        <v>768</v>
      </c>
    </row>
    <row r="139" spans="1:16" ht="203.25" customHeight="1" x14ac:dyDescent="0.3">
      <c r="A139" s="45" t="s">
        <v>347</v>
      </c>
      <c r="B139" s="51">
        <v>432</v>
      </c>
      <c r="C139" s="53" t="s">
        <v>584</v>
      </c>
      <c r="D139" s="53" t="s">
        <v>585</v>
      </c>
      <c r="E139" s="53" t="s">
        <v>222</v>
      </c>
      <c r="F139" s="52"/>
      <c r="G139" s="50">
        <v>120000000</v>
      </c>
      <c r="H139" s="56">
        <v>2021</v>
      </c>
      <c r="I139" s="73" t="s">
        <v>106</v>
      </c>
      <c r="J139" s="58" t="s">
        <v>274</v>
      </c>
      <c r="K139" s="58"/>
      <c r="L139" s="53" t="s">
        <v>583</v>
      </c>
      <c r="M139" s="78"/>
      <c r="N139" s="51"/>
      <c r="O139" s="53"/>
      <c r="P139" s="158" t="s">
        <v>768</v>
      </c>
    </row>
    <row r="140" spans="1:16" ht="327" customHeight="1" x14ac:dyDescent="0.3">
      <c r="A140" s="45" t="s">
        <v>346</v>
      </c>
      <c r="B140" s="51">
        <v>433</v>
      </c>
      <c r="C140" s="53" t="s">
        <v>587</v>
      </c>
      <c r="D140" s="53" t="s">
        <v>721</v>
      </c>
      <c r="E140" s="53" t="s">
        <v>222</v>
      </c>
      <c r="F140" s="52"/>
      <c r="G140" s="50">
        <v>2000000</v>
      </c>
      <c r="H140" s="56">
        <v>2022</v>
      </c>
      <c r="I140" s="73" t="s">
        <v>107</v>
      </c>
      <c r="J140" s="58" t="s">
        <v>275</v>
      </c>
      <c r="K140" s="58"/>
      <c r="L140" s="53" t="s">
        <v>588</v>
      </c>
      <c r="M140" s="78"/>
      <c r="N140" s="51"/>
      <c r="O140" s="53"/>
      <c r="P140" s="158" t="s">
        <v>586</v>
      </c>
    </row>
    <row r="141" spans="1:16" ht="327" customHeight="1" x14ac:dyDescent="0.3">
      <c r="A141" s="45" t="s">
        <v>679</v>
      </c>
      <c r="B141" s="51">
        <v>434</v>
      </c>
      <c r="C141" s="53" t="s">
        <v>589</v>
      </c>
      <c r="D141" s="53" t="s">
        <v>590</v>
      </c>
      <c r="E141" s="53" t="s">
        <v>222</v>
      </c>
      <c r="F141" s="52"/>
      <c r="G141" s="50">
        <v>15000000</v>
      </c>
      <c r="H141" s="56">
        <v>2022</v>
      </c>
      <c r="I141" s="73" t="s">
        <v>106</v>
      </c>
      <c r="J141" s="58" t="s">
        <v>272</v>
      </c>
      <c r="K141" s="58"/>
      <c r="L141" s="53" t="s">
        <v>723</v>
      </c>
      <c r="M141" s="78"/>
      <c r="N141" s="51"/>
      <c r="O141" s="53"/>
      <c r="P141" s="158" t="s">
        <v>586</v>
      </c>
    </row>
    <row r="142" spans="1:16" ht="184.5" customHeight="1" x14ac:dyDescent="0.3">
      <c r="A142" s="45" t="s">
        <v>350</v>
      </c>
      <c r="B142" s="51">
        <v>436</v>
      </c>
      <c r="C142" s="53" t="s">
        <v>600</v>
      </c>
      <c r="D142" s="53" t="s">
        <v>603</v>
      </c>
      <c r="E142" s="53" t="s">
        <v>138</v>
      </c>
      <c r="F142" s="52"/>
      <c r="G142" s="50">
        <v>11500000</v>
      </c>
      <c r="H142" s="56">
        <v>2022</v>
      </c>
      <c r="I142" s="72" t="s">
        <v>106</v>
      </c>
      <c r="J142" s="58" t="s">
        <v>274</v>
      </c>
      <c r="K142" s="58" t="s">
        <v>412</v>
      </c>
      <c r="L142" s="53" t="s">
        <v>601</v>
      </c>
      <c r="M142" s="78"/>
      <c r="N142" s="79"/>
      <c r="O142" s="154"/>
      <c r="P142" s="158" t="s">
        <v>599</v>
      </c>
    </row>
    <row r="143" spans="1:16" ht="156" customHeight="1" x14ac:dyDescent="0.3">
      <c r="A143" s="45" t="s">
        <v>350</v>
      </c>
      <c r="B143" s="51">
        <v>437</v>
      </c>
      <c r="C143" s="53" t="s">
        <v>602</v>
      </c>
      <c r="D143" s="53" t="s">
        <v>604</v>
      </c>
      <c r="E143" s="53" t="s">
        <v>138</v>
      </c>
      <c r="F143" s="52"/>
      <c r="G143" s="50">
        <v>7900000</v>
      </c>
      <c r="H143" s="56">
        <v>2022</v>
      </c>
      <c r="I143" s="72" t="s">
        <v>106</v>
      </c>
      <c r="J143" s="58" t="s">
        <v>274</v>
      </c>
      <c r="K143" s="58" t="s">
        <v>412</v>
      </c>
      <c r="L143" s="53" t="s">
        <v>605</v>
      </c>
      <c r="M143" s="78"/>
      <c r="N143" s="51"/>
      <c r="O143" s="53"/>
      <c r="P143" s="158" t="s">
        <v>599</v>
      </c>
    </row>
    <row r="144" spans="1:16" ht="185.25" customHeight="1" x14ac:dyDescent="0.3">
      <c r="A144" s="45" t="s">
        <v>350</v>
      </c>
      <c r="B144" s="51">
        <v>438</v>
      </c>
      <c r="C144" s="53" t="s">
        <v>606</v>
      </c>
      <c r="D144" s="53" t="s">
        <v>607</v>
      </c>
      <c r="E144" s="53" t="s">
        <v>138</v>
      </c>
      <c r="F144" s="52"/>
      <c r="G144" s="50">
        <v>18200000</v>
      </c>
      <c r="H144" s="56">
        <v>2022</v>
      </c>
      <c r="I144" s="72" t="s">
        <v>106</v>
      </c>
      <c r="J144" s="58" t="s">
        <v>274</v>
      </c>
      <c r="K144" s="58" t="s">
        <v>412</v>
      </c>
      <c r="L144" s="53" t="s">
        <v>608</v>
      </c>
      <c r="M144" s="78"/>
      <c r="N144" s="51"/>
      <c r="O144" s="53"/>
      <c r="P144" s="158" t="s">
        <v>599</v>
      </c>
    </row>
    <row r="145" spans="1:16" ht="285.75" customHeight="1" x14ac:dyDescent="0.3">
      <c r="A145" s="45" t="s">
        <v>679</v>
      </c>
      <c r="B145" s="51">
        <v>439</v>
      </c>
      <c r="C145" s="49" t="s">
        <v>614</v>
      </c>
      <c r="D145" s="48" t="s">
        <v>615</v>
      </c>
      <c r="E145" s="48" t="s">
        <v>115</v>
      </c>
      <c r="F145" s="52"/>
      <c r="G145" s="50">
        <v>6000000</v>
      </c>
      <c r="H145" s="73">
        <v>2023</v>
      </c>
      <c r="I145" s="72" t="s">
        <v>106</v>
      </c>
      <c r="J145" s="58" t="s">
        <v>272</v>
      </c>
      <c r="K145" s="58"/>
      <c r="L145" s="48" t="s">
        <v>221</v>
      </c>
      <c r="M145" s="78"/>
      <c r="N145" s="79"/>
      <c r="O145" s="154"/>
      <c r="P145" s="158" t="s">
        <v>613</v>
      </c>
    </row>
    <row r="146" spans="1:16" ht="196.5" customHeight="1" x14ac:dyDescent="0.3">
      <c r="A146" s="45" t="s">
        <v>346</v>
      </c>
      <c r="B146" s="51">
        <v>440</v>
      </c>
      <c r="C146" s="80" t="s">
        <v>616</v>
      </c>
      <c r="D146" s="80" t="s">
        <v>617</v>
      </c>
      <c r="E146" s="48" t="s">
        <v>115</v>
      </c>
      <c r="F146" s="91"/>
      <c r="G146" s="82">
        <v>2000000</v>
      </c>
      <c r="H146" s="83">
        <v>2023</v>
      </c>
      <c r="I146" s="73" t="s">
        <v>107</v>
      </c>
      <c r="J146" s="58" t="s">
        <v>275</v>
      </c>
      <c r="K146" s="137"/>
      <c r="L146" s="48" t="s">
        <v>221</v>
      </c>
      <c r="M146" s="81"/>
      <c r="N146" s="51"/>
      <c r="O146" s="80"/>
      <c r="P146" s="158" t="s">
        <v>613</v>
      </c>
    </row>
    <row r="147" spans="1:16" ht="196.5" customHeight="1" x14ac:dyDescent="0.3">
      <c r="A147" s="45" t="s">
        <v>681</v>
      </c>
      <c r="B147" s="51">
        <v>441</v>
      </c>
      <c r="C147" s="53" t="s">
        <v>634</v>
      </c>
      <c r="D147" s="53" t="s">
        <v>635</v>
      </c>
      <c r="E147" s="53" t="s">
        <v>149</v>
      </c>
      <c r="F147" s="147"/>
      <c r="G147" s="50">
        <v>145450000</v>
      </c>
      <c r="H147" s="56">
        <v>2021</v>
      </c>
      <c r="I147" s="84" t="s">
        <v>107</v>
      </c>
      <c r="J147" s="58" t="s">
        <v>273</v>
      </c>
      <c r="K147" s="58"/>
      <c r="L147" s="53" t="s">
        <v>278</v>
      </c>
      <c r="M147" s="78"/>
      <c r="N147" s="53"/>
      <c r="O147" s="154"/>
      <c r="P147" s="158" t="s">
        <v>626</v>
      </c>
    </row>
    <row r="148" spans="1:16" ht="331.5" customHeight="1" x14ac:dyDescent="0.3">
      <c r="A148" s="45" t="s">
        <v>337</v>
      </c>
      <c r="B148" s="51">
        <v>442</v>
      </c>
      <c r="C148" s="80" t="s">
        <v>636</v>
      </c>
      <c r="D148" s="80" t="s">
        <v>637</v>
      </c>
      <c r="E148" s="53" t="s">
        <v>149</v>
      </c>
      <c r="F148" s="91"/>
      <c r="G148" s="50">
        <v>145450000</v>
      </c>
      <c r="H148" s="56">
        <v>2021</v>
      </c>
      <c r="I148" s="84" t="s">
        <v>106</v>
      </c>
      <c r="J148" s="58" t="s">
        <v>271</v>
      </c>
      <c r="K148" s="137" t="s">
        <v>420</v>
      </c>
      <c r="L148" s="53" t="s">
        <v>278</v>
      </c>
      <c r="M148" s="81"/>
      <c r="N148" s="138"/>
      <c r="O148" s="80"/>
      <c r="P148" s="158" t="s">
        <v>769</v>
      </c>
    </row>
    <row r="149" spans="1:16" ht="196.5" customHeight="1" x14ac:dyDescent="0.3">
      <c r="A149" s="45" t="s">
        <v>681</v>
      </c>
      <c r="B149" s="51">
        <v>443</v>
      </c>
      <c r="C149" s="53" t="s">
        <v>638</v>
      </c>
      <c r="D149" s="53" t="s">
        <v>639</v>
      </c>
      <c r="E149" s="53" t="s">
        <v>149</v>
      </c>
      <c r="F149" s="147"/>
      <c r="G149" s="50">
        <v>75000000</v>
      </c>
      <c r="H149" s="56">
        <v>2022</v>
      </c>
      <c r="I149" s="84" t="s">
        <v>107</v>
      </c>
      <c r="J149" s="58" t="s">
        <v>273</v>
      </c>
      <c r="K149" s="58"/>
      <c r="L149" s="53" t="s">
        <v>278</v>
      </c>
      <c r="M149" s="78"/>
      <c r="N149" s="79"/>
      <c r="O149" s="154"/>
      <c r="P149" s="158" t="s">
        <v>626</v>
      </c>
    </row>
    <row r="150" spans="1:16" ht="283.5" customHeight="1" x14ac:dyDescent="0.3">
      <c r="A150" s="45" t="s">
        <v>337</v>
      </c>
      <c r="B150" s="51">
        <v>444</v>
      </c>
      <c r="C150" s="80" t="s">
        <v>640</v>
      </c>
      <c r="D150" s="80" t="s">
        <v>641</v>
      </c>
      <c r="E150" s="53" t="s">
        <v>149</v>
      </c>
      <c r="F150" s="91"/>
      <c r="G150" s="50">
        <v>75000000</v>
      </c>
      <c r="H150" s="56">
        <v>2022</v>
      </c>
      <c r="I150" s="84" t="s">
        <v>106</v>
      </c>
      <c r="J150" s="58" t="s">
        <v>271</v>
      </c>
      <c r="K150" s="137" t="s">
        <v>425</v>
      </c>
      <c r="L150" s="53" t="s">
        <v>278</v>
      </c>
      <c r="M150" s="81"/>
      <c r="N150" s="138"/>
      <c r="O150" s="80"/>
      <c r="P150" s="158" t="s">
        <v>770</v>
      </c>
    </row>
    <row r="151" spans="1:16" ht="283.5" customHeight="1" thickBot="1" x14ac:dyDescent="0.35">
      <c r="A151" s="94" t="s">
        <v>335</v>
      </c>
      <c r="B151" s="139">
        <v>445</v>
      </c>
      <c r="C151" s="140" t="s">
        <v>676</v>
      </c>
      <c r="D151" s="140" t="s">
        <v>653</v>
      </c>
      <c r="E151" s="140" t="s">
        <v>652</v>
      </c>
      <c r="F151" s="141"/>
      <c r="G151" s="142">
        <v>9000000</v>
      </c>
      <c r="H151" s="143">
        <v>2023</v>
      </c>
      <c r="I151" s="144" t="s">
        <v>125</v>
      </c>
      <c r="J151" s="145"/>
      <c r="K151" s="145"/>
      <c r="L151" s="140" t="s">
        <v>654</v>
      </c>
      <c r="M151" s="146"/>
      <c r="N151" s="139"/>
      <c r="O151" s="140"/>
      <c r="P151" s="160" t="s">
        <v>771</v>
      </c>
    </row>
    <row r="152" spans="1:16" ht="228" customHeight="1" x14ac:dyDescent="0.3">
      <c r="A152" s="90" t="s">
        <v>773</v>
      </c>
      <c r="B152" s="138">
        <v>446</v>
      </c>
      <c r="C152" s="80" t="s">
        <v>694</v>
      </c>
      <c r="D152" s="80" t="s">
        <v>695</v>
      </c>
      <c r="E152" s="80" t="s">
        <v>138</v>
      </c>
      <c r="F152" s="91"/>
      <c r="G152" s="82">
        <v>150000000</v>
      </c>
      <c r="H152" s="83">
        <v>2021</v>
      </c>
      <c r="I152" s="98" t="s">
        <v>107</v>
      </c>
      <c r="J152" s="137" t="s">
        <v>275</v>
      </c>
      <c r="K152" s="137"/>
      <c r="L152" s="80" t="s">
        <v>696</v>
      </c>
      <c r="M152" s="81"/>
      <c r="N152" s="138"/>
      <c r="O152" s="80"/>
      <c r="P152" s="159" t="s">
        <v>697</v>
      </c>
    </row>
    <row r="153" spans="1:16" ht="309.75" customHeight="1" x14ac:dyDescent="0.3">
      <c r="A153" s="45" t="s">
        <v>773</v>
      </c>
      <c r="B153" s="51">
        <v>447</v>
      </c>
      <c r="C153" s="53" t="s">
        <v>698</v>
      </c>
      <c r="D153" s="163" t="s">
        <v>699</v>
      </c>
      <c r="E153" s="80" t="s">
        <v>138</v>
      </c>
      <c r="F153" s="52"/>
      <c r="G153" s="50">
        <v>25000000</v>
      </c>
      <c r="H153" s="56">
        <v>2021</v>
      </c>
      <c r="I153" s="73" t="s">
        <v>107</v>
      </c>
      <c r="J153" s="137" t="s">
        <v>275</v>
      </c>
      <c r="K153" s="58"/>
      <c r="L153" s="53" t="s">
        <v>700</v>
      </c>
      <c r="M153" s="78"/>
      <c r="N153" s="51"/>
      <c r="O153" s="53"/>
      <c r="P153" s="159" t="s">
        <v>697</v>
      </c>
    </row>
    <row r="154" spans="1:16" ht="180" customHeight="1" x14ac:dyDescent="0.3">
      <c r="A154" s="45" t="s">
        <v>350</v>
      </c>
      <c r="B154" s="51">
        <v>448</v>
      </c>
      <c r="C154" s="53" t="s">
        <v>701</v>
      </c>
      <c r="D154" s="163" t="s">
        <v>704</v>
      </c>
      <c r="E154" s="80" t="s">
        <v>138</v>
      </c>
      <c r="F154" s="52"/>
      <c r="G154" s="50">
        <v>2400000</v>
      </c>
      <c r="H154" s="56">
        <v>2023</v>
      </c>
      <c r="I154" s="73" t="s">
        <v>106</v>
      </c>
      <c r="J154" s="137" t="s">
        <v>274</v>
      </c>
      <c r="K154" s="58" t="s">
        <v>412</v>
      </c>
      <c r="L154" s="53" t="s">
        <v>211</v>
      </c>
      <c r="M154" s="78"/>
      <c r="N154" s="51"/>
      <c r="O154" s="53"/>
      <c r="P154" s="159" t="s">
        <v>702</v>
      </c>
    </row>
    <row r="155" spans="1:16" ht="188.25" customHeight="1" x14ac:dyDescent="0.3">
      <c r="A155" s="45" t="s">
        <v>350</v>
      </c>
      <c r="B155" s="51">
        <v>449</v>
      </c>
      <c r="C155" s="53" t="s">
        <v>703</v>
      </c>
      <c r="D155" s="163" t="s">
        <v>706</v>
      </c>
      <c r="E155" s="80" t="s">
        <v>138</v>
      </c>
      <c r="F155" s="52"/>
      <c r="G155" s="50">
        <v>5000000</v>
      </c>
      <c r="H155" s="56">
        <v>2024</v>
      </c>
      <c r="I155" s="73" t="s">
        <v>106</v>
      </c>
      <c r="J155" s="137" t="s">
        <v>274</v>
      </c>
      <c r="K155" s="58" t="s">
        <v>412</v>
      </c>
      <c r="L155" s="53" t="s">
        <v>215</v>
      </c>
      <c r="M155" s="78"/>
      <c r="N155" s="51"/>
      <c r="O155" s="53"/>
      <c r="P155" s="159" t="s">
        <v>702</v>
      </c>
    </row>
    <row r="156" spans="1:16" ht="261.75" customHeight="1" x14ac:dyDescent="0.3">
      <c r="A156" s="45" t="s">
        <v>350</v>
      </c>
      <c r="B156" s="51">
        <v>450</v>
      </c>
      <c r="C156" s="53" t="s">
        <v>708</v>
      </c>
      <c r="D156" s="163" t="s">
        <v>705</v>
      </c>
      <c r="E156" s="80" t="s">
        <v>110</v>
      </c>
      <c r="F156" s="52"/>
      <c r="G156" s="50">
        <v>90000000</v>
      </c>
      <c r="H156" s="56">
        <v>2023</v>
      </c>
      <c r="I156" s="73" t="s">
        <v>106</v>
      </c>
      <c r="J156" s="137" t="s">
        <v>274</v>
      </c>
      <c r="K156" s="58" t="s">
        <v>412</v>
      </c>
      <c r="L156" s="53" t="s">
        <v>707</v>
      </c>
      <c r="M156" s="78"/>
      <c r="N156" s="51"/>
      <c r="O156" s="53"/>
      <c r="P156" s="159" t="s">
        <v>702</v>
      </c>
    </row>
    <row r="157" spans="1:16" ht="409.6" customHeight="1" x14ac:dyDescent="0.3">
      <c r="A157" s="45" t="s">
        <v>335</v>
      </c>
      <c r="B157" s="51">
        <v>451</v>
      </c>
      <c r="C157" s="53" t="s">
        <v>709</v>
      </c>
      <c r="D157" s="163" t="s">
        <v>774</v>
      </c>
      <c r="E157" s="80" t="s">
        <v>710</v>
      </c>
      <c r="F157" s="52"/>
      <c r="G157" s="50">
        <v>8800000</v>
      </c>
      <c r="H157" s="56">
        <v>2022</v>
      </c>
      <c r="I157" s="164" t="s">
        <v>125</v>
      </c>
      <c r="J157" s="137"/>
      <c r="K157" s="58"/>
      <c r="L157" s="53"/>
      <c r="M157" s="78"/>
      <c r="N157" s="51"/>
      <c r="O157" s="53"/>
      <c r="P157" s="159" t="s">
        <v>702</v>
      </c>
    </row>
    <row r="158" spans="1:16" ht="409.6" customHeight="1" x14ac:dyDescent="0.3">
      <c r="A158" s="45" t="s">
        <v>679</v>
      </c>
      <c r="B158" s="51">
        <v>452</v>
      </c>
      <c r="C158" s="53" t="s">
        <v>711</v>
      </c>
      <c r="D158" s="163" t="s">
        <v>712</v>
      </c>
      <c r="E158" s="53" t="s">
        <v>138</v>
      </c>
      <c r="F158" s="52"/>
      <c r="G158" s="50">
        <v>30250000</v>
      </c>
      <c r="H158" s="56">
        <v>2022</v>
      </c>
      <c r="I158" s="73" t="s">
        <v>106</v>
      </c>
      <c r="J158" s="58" t="s">
        <v>272</v>
      </c>
      <c r="K158" s="58"/>
      <c r="L158" s="53" t="s">
        <v>713</v>
      </c>
      <c r="M158" s="78"/>
      <c r="N158" s="51"/>
      <c r="O158" s="53"/>
      <c r="P158" s="158" t="s">
        <v>714</v>
      </c>
    </row>
    <row r="159" spans="1:16" ht="283.5" customHeight="1" x14ac:dyDescent="0.3">
      <c r="A159" s="45" t="s">
        <v>341</v>
      </c>
      <c r="B159" s="51">
        <v>453</v>
      </c>
      <c r="C159" s="53" t="s">
        <v>715</v>
      </c>
      <c r="D159" s="163" t="s">
        <v>719</v>
      </c>
      <c r="E159" s="53" t="s">
        <v>222</v>
      </c>
      <c r="F159" s="52"/>
      <c r="G159" s="50">
        <v>10000000</v>
      </c>
      <c r="H159" s="56">
        <v>2022</v>
      </c>
      <c r="I159" s="73" t="s">
        <v>106</v>
      </c>
      <c r="J159" s="58" t="s">
        <v>272</v>
      </c>
      <c r="K159" s="58"/>
      <c r="L159" s="53" t="s">
        <v>716</v>
      </c>
      <c r="M159" s="78"/>
      <c r="N159" s="51"/>
      <c r="O159" s="53"/>
      <c r="P159" s="158" t="s">
        <v>717</v>
      </c>
    </row>
    <row r="160" spans="1:16" ht="364.5" customHeight="1" thickBot="1" x14ac:dyDescent="0.35">
      <c r="A160" s="90" t="s">
        <v>341</v>
      </c>
      <c r="B160" s="139">
        <v>454</v>
      </c>
      <c r="C160" s="140" t="s">
        <v>718</v>
      </c>
      <c r="D160" s="165" t="s">
        <v>720</v>
      </c>
      <c r="E160" s="140" t="s">
        <v>222</v>
      </c>
      <c r="F160" s="141"/>
      <c r="G160" s="142">
        <v>10000000</v>
      </c>
      <c r="H160" s="143">
        <v>2022</v>
      </c>
      <c r="I160" s="144" t="s">
        <v>106</v>
      </c>
      <c r="J160" s="145" t="s">
        <v>272</v>
      </c>
      <c r="K160" s="145"/>
      <c r="L160" s="140" t="s">
        <v>716</v>
      </c>
      <c r="M160" s="146"/>
      <c r="N160" s="139"/>
      <c r="O160" s="140"/>
      <c r="P160" s="160" t="s">
        <v>717</v>
      </c>
    </row>
    <row r="161" spans="1:16" ht="380.25" customHeight="1" thickBot="1" x14ac:dyDescent="0.35">
      <c r="A161" s="90" t="s">
        <v>335</v>
      </c>
      <c r="B161" s="139">
        <v>455</v>
      </c>
      <c r="C161" s="140" t="s">
        <v>779</v>
      </c>
      <c r="D161" s="165" t="s">
        <v>730</v>
      </c>
      <c r="E161" s="140" t="s">
        <v>726</v>
      </c>
      <c r="F161" s="141"/>
      <c r="G161" s="166" t="s">
        <v>729</v>
      </c>
      <c r="H161" s="143">
        <v>2022</v>
      </c>
      <c r="I161" s="144" t="s">
        <v>125</v>
      </c>
      <c r="J161" s="145"/>
      <c r="K161" s="145"/>
      <c r="L161" s="140" t="s">
        <v>727</v>
      </c>
      <c r="M161" s="146"/>
      <c r="N161" s="139"/>
      <c r="O161" s="140"/>
      <c r="P161" s="160" t="s">
        <v>728</v>
      </c>
    </row>
    <row r="162" spans="1:16" ht="130.5" customHeight="1" thickBot="1" x14ac:dyDescent="0.35">
      <c r="A162" s="90" t="s">
        <v>348</v>
      </c>
      <c r="B162" s="139">
        <v>456</v>
      </c>
      <c r="C162" s="140" t="s">
        <v>731</v>
      </c>
      <c r="D162" s="165" t="s">
        <v>732</v>
      </c>
      <c r="E162" s="53" t="s">
        <v>157</v>
      </c>
      <c r="F162" s="141"/>
      <c r="G162" s="142">
        <v>23717000</v>
      </c>
      <c r="H162" s="143">
        <v>2023</v>
      </c>
      <c r="I162" s="144" t="s">
        <v>106</v>
      </c>
      <c r="J162" s="145" t="s">
        <v>274</v>
      </c>
      <c r="K162" s="145" t="s">
        <v>781</v>
      </c>
      <c r="L162" s="140" t="s">
        <v>195</v>
      </c>
      <c r="M162" s="146"/>
      <c r="N162" s="139"/>
      <c r="O162" s="140"/>
      <c r="P162" s="160" t="s">
        <v>733</v>
      </c>
    </row>
    <row r="163" spans="1:16" ht="302.25" customHeight="1" thickBot="1" x14ac:dyDescent="0.35">
      <c r="A163" s="90" t="s">
        <v>338</v>
      </c>
      <c r="B163" s="139">
        <v>457</v>
      </c>
      <c r="C163" s="140" t="s">
        <v>775</v>
      </c>
      <c r="D163" s="165" t="s">
        <v>777</v>
      </c>
      <c r="E163" s="53" t="s">
        <v>776</v>
      </c>
      <c r="F163" s="141"/>
      <c r="G163" s="142">
        <v>25000000</v>
      </c>
      <c r="H163" s="143">
        <v>2024</v>
      </c>
      <c r="I163" s="144" t="s">
        <v>783</v>
      </c>
      <c r="J163" s="145" t="s">
        <v>784</v>
      </c>
      <c r="K163" s="145" t="s">
        <v>780</v>
      </c>
      <c r="L163" s="140" t="s">
        <v>778</v>
      </c>
      <c r="M163" s="146"/>
      <c r="N163" s="139"/>
      <c r="O163" s="140"/>
      <c r="P163" s="160" t="s">
        <v>733</v>
      </c>
    </row>
    <row r="164" spans="1:16" ht="137.25" customHeight="1" x14ac:dyDescent="0.3">
      <c r="C164" s="37"/>
      <c r="D164" s="156"/>
      <c r="E164" s="37"/>
      <c r="F164" s="37"/>
      <c r="G164" s="37"/>
      <c r="H164" s="37"/>
      <c r="I164" s="37"/>
      <c r="J164" s="37"/>
      <c r="K164" s="37"/>
      <c r="L164" s="37"/>
      <c r="M164" s="37"/>
      <c r="N164" s="37"/>
      <c r="O164" s="37"/>
      <c r="P164" s="37"/>
    </row>
    <row r="165" spans="1:16" x14ac:dyDescent="0.3">
      <c r="A165" s="43"/>
      <c r="D165" s="75"/>
      <c r="E165" s="75"/>
      <c r="F165" s="46"/>
      <c r="G165" s="76"/>
      <c r="H165" s="77"/>
      <c r="J165" s="61"/>
      <c r="K165" s="61"/>
    </row>
    <row r="166" spans="1:16" x14ac:dyDescent="0.3">
      <c r="A166" s="43"/>
      <c r="F166" s="46"/>
    </row>
    <row r="167" spans="1:16" x14ac:dyDescent="0.3">
      <c r="A167" s="43"/>
      <c r="F167" s="46"/>
    </row>
    <row r="168" spans="1:16" x14ac:dyDescent="0.3">
      <c r="A168" s="43"/>
      <c r="F168" s="46"/>
    </row>
    <row r="169" spans="1:16" x14ac:dyDescent="0.3">
      <c r="A169" s="43"/>
      <c r="F169" s="46"/>
    </row>
    <row r="170" spans="1:16" x14ac:dyDescent="0.3">
      <c r="A170" s="43"/>
      <c r="F170" s="46"/>
    </row>
    <row r="171" spans="1:16" x14ac:dyDescent="0.3">
      <c r="A171" s="43"/>
      <c r="F171" s="46"/>
    </row>
    <row r="172" spans="1:16" x14ac:dyDescent="0.3">
      <c r="A172" s="43"/>
      <c r="F172" s="46"/>
    </row>
    <row r="173" spans="1:16" x14ac:dyDescent="0.3">
      <c r="A173" s="43"/>
      <c r="F173" s="46"/>
    </row>
    <row r="174" spans="1:16" x14ac:dyDescent="0.3">
      <c r="A174" s="43"/>
      <c r="F174" s="46"/>
    </row>
    <row r="175" spans="1:16" x14ac:dyDescent="0.3">
      <c r="A175" s="43"/>
      <c r="F175" s="46"/>
    </row>
    <row r="176" spans="1:16" x14ac:dyDescent="0.3">
      <c r="A176" s="43"/>
      <c r="F176" s="46"/>
    </row>
    <row r="177" spans="1:6" x14ac:dyDescent="0.3">
      <c r="A177" s="43"/>
      <c r="F177" s="46"/>
    </row>
    <row r="178" spans="1:6" x14ac:dyDescent="0.3">
      <c r="A178" s="43"/>
      <c r="F178" s="46"/>
    </row>
    <row r="179" spans="1:6" x14ac:dyDescent="0.3">
      <c r="A179" s="43"/>
      <c r="F179" s="46"/>
    </row>
    <row r="180" spans="1:6" x14ac:dyDescent="0.3">
      <c r="A180" s="43"/>
      <c r="F180" s="46"/>
    </row>
    <row r="181" spans="1:6" x14ac:dyDescent="0.3">
      <c r="A181" s="43"/>
      <c r="F181" s="46"/>
    </row>
    <row r="182" spans="1:6" x14ac:dyDescent="0.3">
      <c r="A182" s="43"/>
      <c r="F182" s="46"/>
    </row>
    <row r="183" spans="1:6" x14ac:dyDescent="0.3">
      <c r="A183" s="43"/>
      <c r="F183" s="46"/>
    </row>
    <row r="184" spans="1:6" x14ac:dyDescent="0.3">
      <c r="A184" s="43"/>
      <c r="F184" s="46"/>
    </row>
    <row r="185" spans="1:6" x14ac:dyDescent="0.3">
      <c r="A185" s="43"/>
      <c r="F185" s="46"/>
    </row>
    <row r="186" spans="1:6" x14ac:dyDescent="0.3">
      <c r="A186" s="43"/>
      <c r="F186" s="46"/>
    </row>
    <row r="187" spans="1:6" x14ac:dyDescent="0.3">
      <c r="A187" s="43"/>
      <c r="F187" s="46"/>
    </row>
    <row r="188" spans="1:6" x14ac:dyDescent="0.3">
      <c r="A188" s="43"/>
      <c r="F188" s="46"/>
    </row>
    <row r="189" spans="1:6" x14ac:dyDescent="0.3">
      <c r="A189" s="43"/>
      <c r="F189" s="46"/>
    </row>
    <row r="190" spans="1:6" x14ac:dyDescent="0.3">
      <c r="A190" s="43"/>
      <c r="F190" s="46"/>
    </row>
    <row r="191" spans="1:6" x14ac:dyDescent="0.3">
      <c r="A191" s="43"/>
      <c r="F191" s="46"/>
    </row>
    <row r="192" spans="1:6" x14ac:dyDescent="0.3">
      <c r="A192" s="43"/>
      <c r="F192" s="46"/>
    </row>
    <row r="193" spans="1:6" x14ac:dyDescent="0.3">
      <c r="A193" s="43"/>
      <c r="F193" s="46"/>
    </row>
    <row r="194" spans="1:6" x14ac:dyDescent="0.3">
      <c r="A194" s="43"/>
      <c r="F194" s="46"/>
    </row>
    <row r="195" spans="1:6" x14ac:dyDescent="0.3">
      <c r="A195" s="43"/>
      <c r="F195" s="46"/>
    </row>
    <row r="196" spans="1:6" x14ac:dyDescent="0.3">
      <c r="A196" s="43"/>
      <c r="F196" s="46"/>
    </row>
    <row r="197" spans="1:6" x14ac:dyDescent="0.3">
      <c r="A197" s="43"/>
      <c r="F197" s="46"/>
    </row>
    <row r="198" spans="1:6" x14ac:dyDescent="0.3">
      <c r="A198" s="43"/>
      <c r="F198" s="46"/>
    </row>
    <row r="199" spans="1:6" x14ac:dyDescent="0.3">
      <c r="A199" s="43"/>
      <c r="F199" s="46"/>
    </row>
    <row r="200" spans="1:6" x14ac:dyDescent="0.3">
      <c r="A200" s="43"/>
      <c r="F200" s="46"/>
    </row>
    <row r="201" spans="1:6" x14ac:dyDescent="0.3">
      <c r="A201" s="43"/>
      <c r="F201" s="46"/>
    </row>
    <row r="202" spans="1:6" x14ac:dyDescent="0.3">
      <c r="A202" s="43"/>
      <c r="F202" s="46"/>
    </row>
    <row r="203" spans="1:6" x14ac:dyDescent="0.3">
      <c r="A203" s="43"/>
      <c r="F203" s="46"/>
    </row>
    <row r="204" spans="1:6" x14ac:dyDescent="0.3">
      <c r="A204" s="43"/>
      <c r="F204" s="46"/>
    </row>
    <row r="205" spans="1:6" x14ac:dyDescent="0.3">
      <c r="A205" s="43"/>
      <c r="F205" s="46"/>
    </row>
    <row r="206" spans="1:6" x14ac:dyDescent="0.3">
      <c r="A206" s="43"/>
      <c r="F206" s="46"/>
    </row>
    <row r="207" spans="1:6" x14ac:dyDescent="0.3">
      <c r="A207" s="43"/>
      <c r="F207" s="46"/>
    </row>
    <row r="208" spans="1:6" x14ac:dyDescent="0.3">
      <c r="A208" s="43"/>
      <c r="F208" s="46"/>
    </row>
    <row r="209" spans="1:6" x14ac:dyDescent="0.3">
      <c r="A209" s="43"/>
      <c r="F209" s="46"/>
    </row>
    <row r="210" spans="1:6" x14ac:dyDescent="0.3">
      <c r="A210" s="43"/>
      <c r="F210" s="46"/>
    </row>
    <row r="211" spans="1:6" x14ac:dyDescent="0.3">
      <c r="A211" s="43"/>
      <c r="F211" s="46"/>
    </row>
    <row r="212" spans="1:6" x14ac:dyDescent="0.3">
      <c r="A212" s="43"/>
      <c r="F212" s="46"/>
    </row>
    <row r="213" spans="1:6" x14ac:dyDescent="0.3">
      <c r="A213" s="43"/>
      <c r="F213" s="46"/>
    </row>
    <row r="214" spans="1:6" x14ac:dyDescent="0.3">
      <c r="A214" s="43"/>
      <c r="F214" s="46"/>
    </row>
    <row r="215" spans="1:6" x14ac:dyDescent="0.3">
      <c r="A215" s="43"/>
      <c r="F215" s="46"/>
    </row>
    <row r="216" spans="1:6" x14ac:dyDescent="0.3">
      <c r="A216" s="43"/>
      <c r="F216" s="46"/>
    </row>
    <row r="217" spans="1:6" x14ac:dyDescent="0.3">
      <c r="A217" s="43"/>
      <c r="F217" s="46"/>
    </row>
    <row r="218" spans="1:6" x14ac:dyDescent="0.3">
      <c r="A218" s="43"/>
      <c r="F218" s="46"/>
    </row>
    <row r="219" spans="1:6" x14ac:dyDescent="0.3">
      <c r="A219" s="43"/>
      <c r="F219" s="46"/>
    </row>
    <row r="220" spans="1:6" x14ac:dyDescent="0.3">
      <c r="A220" s="43"/>
      <c r="F220" s="46"/>
    </row>
    <row r="221" spans="1:6" x14ac:dyDescent="0.3">
      <c r="A221" s="43"/>
      <c r="F221" s="46"/>
    </row>
    <row r="222" spans="1:6" x14ac:dyDescent="0.3">
      <c r="A222" s="43"/>
      <c r="F222" s="46"/>
    </row>
    <row r="223" spans="1:6" x14ac:dyDescent="0.3">
      <c r="A223" s="43"/>
      <c r="F223" s="46"/>
    </row>
    <row r="224" spans="1:6" x14ac:dyDescent="0.3">
      <c r="A224" s="43"/>
      <c r="F224" s="46"/>
    </row>
    <row r="225" spans="1:6" x14ac:dyDescent="0.3">
      <c r="A225" s="43"/>
      <c r="F225" s="46"/>
    </row>
    <row r="226" spans="1:6" x14ac:dyDescent="0.3">
      <c r="A226" s="43"/>
      <c r="F226" s="46"/>
    </row>
    <row r="227" spans="1:6" x14ac:dyDescent="0.3">
      <c r="A227" s="43"/>
      <c r="F227" s="46"/>
    </row>
    <row r="228" spans="1:6" x14ac:dyDescent="0.3">
      <c r="A228" s="43"/>
      <c r="F228" s="46"/>
    </row>
    <row r="229" spans="1:6" x14ac:dyDescent="0.3">
      <c r="A229" s="43"/>
      <c r="F229" s="46"/>
    </row>
    <row r="230" spans="1:6" x14ac:dyDescent="0.3">
      <c r="A230" s="43"/>
      <c r="F230" s="46"/>
    </row>
    <row r="231" spans="1:6" x14ac:dyDescent="0.3">
      <c r="A231" s="43"/>
      <c r="F231" s="46"/>
    </row>
    <row r="232" spans="1:6" x14ac:dyDescent="0.3">
      <c r="A232" s="43"/>
      <c r="F232" s="46"/>
    </row>
    <row r="233" spans="1:6" x14ac:dyDescent="0.3">
      <c r="A233" s="43"/>
      <c r="F233" s="46"/>
    </row>
    <row r="234" spans="1:6" x14ac:dyDescent="0.3">
      <c r="A234" s="43"/>
      <c r="F234" s="46"/>
    </row>
    <row r="235" spans="1:6" x14ac:dyDescent="0.3">
      <c r="A235" s="43"/>
      <c r="F235" s="46"/>
    </row>
    <row r="236" spans="1:6" x14ac:dyDescent="0.3">
      <c r="A236" s="43"/>
      <c r="F236" s="46"/>
    </row>
    <row r="237" spans="1:6" x14ac:dyDescent="0.3">
      <c r="A237" s="43"/>
      <c r="F237" s="46"/>
    </row>
    <row r="238" spans="1:6" x14ac:dyDescent="0.3">
      <c r="A238" s="43"/>
      <c r="F238" s="46"/>
    </row>
    <row r="239" spans="1:6" x14ac:dyDescent="0.3">
      <c r="A239" s="43"/>
      <c r="F239" s="46"/>
    </row>
    <row r="240" spans="1:6" x14ac:dyDescent="0.3">
      <c r="A240" s="43"/>
      <c r="F240" s="46"/>
    </row>
    <row r="241" spans="1:6" x14ac:dyDescent="0.3">
      <c r="A241" s="43"/>
      <c r="F241" s="46"/>
    </row>
    <row r="242" spans="1:6" x14ac:dyDescent="0.3">
      <c r="A242" s="43"/>
      <c r="F242" s="46"/>
    </row>
    <row r="243" spans="1:6" x14ac:dyDescent="0.3">
      <c r="A243" s="43"/>
      <c r="F243" s="46"/>
    </row>
    <row r="244" spans="1:6" x14ac:dyDescent="0.3">
      <c r="A244" s="43"/>
      <c r="F244" s="46"/>
    </row>
    <row r="245" spans="1:6" x14ac:dyDescent="0.3">
      <c r="A245" s="43"/>
      <c r="F245" s="46"/>
    </row>
    <row r="246" spans="1:6" x14ac:dyDescent="0.3">
      <c r="A246" s="43"/>
      <c r="F246" s="46"/>
    </row>
    <row r="247" spans="1:6" x14ac:dyDescent="0.3">
      <c r="A247" s="43"/>
      <c r="F247" s="46"/>
    </row>
    <row r="248" spans="1:6" x14ac:dyDescent="0.3">
      <c r="A248" s="43"/>
      <c r="F248" s="46"/>
    </row>
    <row r="249" spans="1:6" x14ac:dyDescent="0.3">
      <c r="A249" s="43"/>
      <c r="F249" s="46"/>
    </row>
    <row r="250" spans="1:6" x14ac:dyDescent="0.3">
      <c r="A250" s="43"/>
      <c r="F250" s="46"/>
    </row>
    <row r="251" spans="1:6" x14ac:dyDescent="0.3">
      <c r="A251" s="43"/>
      <c r="F251" s="46"/>
    </row>
    <row r="252" spans="1:6" x14ac:dyDescent="0.3">
      <c r="A252" s="43"/>
      <c r="F252" s="46"/>
    </row>
    <row r="253" spans="1:6" x14ac:dyDescent="0.3">
      <c r="A253" s="43"/>
      <c r="F253" s="46"/>
    </row>
    <row r="254" spans="1:6" x14ac:dyDescent="0.3">
      <c r="A254" s="43"/>
      <c r="F254" s="46"/>
    </row>
    <row r="255" spans="1:6" x14ac:dyDescent="0.3">
      <c r="A255" s="43"/>
      <c r="F255" s="46"/>
    </row>
    <row r="256" spans="1:6" x14ac:dyDescent="0.3">
      <c r="A256" s="43"/>
      <c r="F256" s="46"/>
    </row>
    <row r="257" spans="1:6" x14ac:dyDescent="0.3">
      <c r="A257" s="43"/>
      <c r="F257" s="46"/>
    </row>
    <row r="258" spans="1:6" x14ac:dyDescent="0.3">
      <c r="A258" s="43"/>
      <c r="F258" s="46"/>
    </row>
    <row r="259" spans="1:6" x14ac:dyDescent="0.3">
      <c r="A259" s="43"/>
      <c r="F259" s="46"/>
    </row>
    <row r="260" spans="1:6" x14ac:dyDescent="0.3">
      <c r="A260" s="43"/>
      <c r="F260" s="46"/>
    </row>
    <row r="261" spans="1:6" x14ac:dyDescent="0.3">
      <c r="A261" s="43"/>
      <c r="F261" s="46"/>
    </row>
    <row r="262" spans="1:6" x14ac:dyDescent="0.3">
      <c r="A262" s="43"/>
      <c r="F262" s="46"/>
    </row>
    <row r="263" spans="1:6" x14ac:dyDescent="0.3">
      <c r="A263" s="43"/>
      <c r="F263" s="46"/>
    </row>
    <row r="264" spans="1:6" x14ac:dyDescent="0.3">
      <c r="A264" s="43"/>
      <c r="F264" s="46"/>
    </row>
    <row r="265" spans="1:6" x14ac:dyDescent="0.3">
      <c r="A265" s="43"/>
      <c r="F265" s="46"/>
    </row>
    <row r="266" spans="1:6" x14ac:dyDescent="0.3">
      <c r="A266" s="43"/>
      <c r="F266" s="46"/>
    </row>
    <row r="267" spans="1:6" x14ac:dyDescent="0.3">
      <c r="A267" s="43"/>
      <c r="F267" s="46"/>
    </row>
    <row r="268" spans="1:6" x14ac:dyDescent="0.3">
      <c r="A268" s="43"/>
      <c r="F268" s="46"/>
    </row>
    <row r="269" spans="1:6" x14ac:dyDescent="0.3">
      <c r="A269" s="43"/>
      <c r="F269" s="46"/>
    </row>
    <row r="270" spans="1:6" x14ac:dyDescent="0.3">
      <c r="A270" s="43"/>
      <c r="F270" s="46"/>
    </row>
    <row r="271" spans="1:6" x14ac:dyDescent="0.3">
      <c r="A271" s="43"/>
      <c r="F271" s="46"/>
    </row>
    <row r="272" spans="1:6" x14ac:dyDescent="0.3">
      <c r="A272" s="43"/>
      <c r="F272" s="46"/>
    </row>
    <row r="273" spans="1:6" x14ac:dyDescent="0.3">
      <c r="A273" s="43"/>
      <c r="F273" s="46"/>
    </row>
    <row r="274" spans="1:6" x14ac:dyDescent="0.3">
      <c r="A274" s="43"/>
      <c r="F274" s="46"/>
    </row>
    <row r="275" spans="1:6" x14ac:dyDescent="0.3">
      <c r="A275" s="43"/>
      <c r="F275" s="46"/>
    </row>
    <row r="276" spans="1:6" x14ac:dyDescent="0.3">
      <c r="A276" s="43"/>
      <c r="F276" s="46"/>
    </row>
    <row r="277" spans="1:6" x14ac:dyDescent="0.3">
      <c r="A277" s="43"/>
      <c r="F277" s="46"/>
    </row>
    <row r="278" spans="1:6" x14ac:dyDescent="0.3">
      <c r="A278" s="43"/>
      <c r="F278" s="46"/>
    </row>
    <row r="279" spans="1:6" x14ac:dyDescent="0.3">
      <c r="A279" s="43"/>
      <c r="F279" s="46"/>
    </row>
    <row r="280" spans="1:6" x14ac:dyDescent="0.3">
      <c r="A280" s="43"/>
      <c r="F280" s="46"/>
    </row>
    <row r="281" spans="1:6" x14ac:dyDescent="0.3">
      <c r="A281" s="43"/>
      <c r="F281" s="46"/>
    </row>
    <row r="282" spans="1:6" x14ac:dyDescent="0.3">
      <c r="A282" s="43"/>
      <c r="F282" s="46"/>
    </row>
    <row r="283" spans="1:6" x14ac:dyDescent="0.3">
      <c r="A283" s="43"/>
      <c r="F283" s="46"/>
    </row>
    <row r="284" spans="1:6" x14ac:dyDescent="0.3">
      <c r="A284" s="43"/>
      <c r="F284" s="46"/>
    </row>
    <row r="285" spans="1:6" x14ac:dyDescent="0.3">
      <c r="A285" s="43"/>
      <c r="F285" s="46"/>
    </row>
    <row r="286" spans="1:6" x14ac:dyDescent="0.3">
      <c r="A286" s="43"/>
      <c r="F286" s="46"/>
    </row>
    <row r="287" spans="1:6" x14ac:dyDescent="0.3">
      <c r="A287" s="43"/>
      <c r="F287" s="46"/>
    </row>
    <row r="288" spans="1:6" x14ac:dyDescent="0.3">
      <c r="A288" s="43"/>
      <c r="F288" s="46"/>
    </row>
    <row r="289" spans="1:6" x14ac:dyDescent="0.3">
      <c r="A289" s="43"/>
      <c r="F289" s="46"/>
    </row>
    <row r="290" spans="1:6" x14ac:dyDescent="0.3">
      <c r="A290" s="43"/>
      <c r="F290" s="46"/>
    </row>
    <row r="291" spans="1:6" x14ac:dyDescent="0.3">
      <c r="A291" s="43"/>
      <c r="F291" s="46"/>
    </row>
    <row r="292" spans="1:6" x14ac:dyDescent="0.3">
      <c r="A292" s="43"/>
      <c r="F292" s="46"/>
    </row>
    <row r="293" spans="1:6" x14ac:dyDescent="0.3">
      <c r="A293" s="43"/>
      <c r="F293" s="46"/>
    </row>
    <row r="294" spans="1:6" x14ac:dyDescent="0.3">
      <c r="A294" s="43"/>
      <c r="F294" s="46"/>
    </row>
    <row r="295" spans="1:6" x14ac:dyDescent="0.3">
      <c r="A295" s="43"/>
      <c r="F295" s="46"/>
    </row>
    <row r="296" spans="1:6" x14ac:dyDescent="0.3">
      <c r="A296" s="43"/>
      <c r="F296" s="46"/>
    </row>
    <row r="297" spans="1:6" x14ac:dyDescent="0.3">
      <c r="A297" s="43"/>
      <c r="F297" s="46"/>
    </row>
    <row r="298" spans="1:6" x14ac:dyDescent="0.3">
      <c r="A298" s="43"/>
      <c r="F298" s="46"/>
    </row>
    <row r="299" spans="1:6" x14ac:dyDescent="0.3">
      <c r="A299" s="43"/>
      <c r="F299" s="46"/>
    </row>
    <row r="300" spans="1:6" x14ac:dyDescent="0.3">
      <c r="A300" s="43"/>
      <c r="F300" s="46"/>
    </row>
    <row r="301" spans="1:6" x14ac:dyDescent="0.3">
      <c r="A301" s="43"/>
      <c r="F301" s="46"/>
    </row>
    <row r="302" spans="1:6" x14ac:dyDescent="0.3">
      <c r="A302" s="43"/>
      <c r="F302" s="46"/>
    </row>
    <row r="303" spans="1:6" x14ac:dyDescent="0.3">
      <c r="A303" s="43"/>
      <c r="F303" s="46"/>
    </row>
    <row r="304" spans="1:6" x14ac:dyDescent="0.3">
      <c r="A304" s="43"/>
      <c r="F304" s="46"/>
    </row>
    <row r="305" spans="1:6" x14ac:dyDescent="0.3">
      <c r="A305" s="43"/>
      <c r="F305" s="46"/>
    </row>
    <row r="306" spans="1:6" x14ac:dyDescent="0.3">
      <c r="A306" s="43"/>
      <c r="F306" s="46"/>
    </row>
    <row r="307" spans="1:6" x14ac:dyDescent="0.3">
      <c r="A307" s="43"/>
      <c r="F307" s="46"/>
    </row>
    <row r="308" spans="1:6" x14ac:dyDescent="0.3">
      <c r="A308" s="43"/>
      <c r="F308" s="46"/>
    </row>
    <row r="309" spans="1:6" x14ac:dyDescent="0.3">
      <c r="A309" s="43"/>
      <c r="F309" s="46"/>
    </row>
    <row r="310" spans="1:6" x14ac:dyDescent="0.3">
      <c r="A310" s="43"/>
      <c r="F310" s="46"/>
    </row>
    <row r="311" spans="1:6" x14ac:dyDescent="0.3">
      <c r="A311" s="43"/>
      <c r="F311" s="46"/>
    </row>
    <row r="312" spans="1:6" x14ac:dyDescent="0.3">
      <c r="A312" s="43"/>
      <c r="F312" s="46"/>
    </row>
    <row r="313" spans="1:6" x14ac:dyDescent="0.3">
      <c r="A313" s="43"/>
      <c r="F313" s="46"/>
    </row>
    <row r="314" spans="1:6" x14ac:dyDescent="0.3">
      <c r="A314" s="43"/>
      <c r="F314" s="46"/>
    </row>
    <row r="315" spans="1:6" x14ac:dyDescent="0.3">
      <c r="A315" s="43"/>
      <c r="F315" s="46"/>
    </row>
    <row r="316" spans="1:6" x14ac:dyDescent="0.3">
      <c r="A316" s="43"/>
      <c r="F316" s="46"/>
    </row>
    <row r="317" spans="1:6" x14ac:dyDescent="0.3">
      <c r="A317" s="43"/>
      <c r="F317" s="46"/>
    </row>
    <row r="318" spans="1:6" x14ac:dyDescent="0.3">
      <c r="A318" s="43"/>
      <c r="F318" s="46"/>
    </row>
    <row r="319" spans="1:6" x14ac:dyDescent="0.3">
      <c r="A319" s="43"/>
      <c r="F319" s="46"/>
    </row>
    <row r="320" spans="1:6" x14ac:dyDescent="0.3">
      <c r="A320" s="43"/>
      <c r="F320" s="46"/>
    </row>
    <row r="321" spans="1:6" x14ac:dyDescent="0.3">
      <c r="A321" s="43"/>
      <c r="F321" s="46"/>
    </row>
    <row r="322" spans="1:6" x14ac:dyDescent="0.3">
      <c r="A322" s="43"/>
      <c r="F322" s="46"/>
    </row>
    <row r="323" spans="1:6" x14ac:dyDescent="0.3">
      <c r="A323" s="43"/>
    </row>
    <row r="324" spans="1:6" x14ac:dyDescent="0.3">
      <c r="A324" s="43"/>
    </row>
    <row r="325" spans="1:6" x14ac:dyDescent="0.3">
      <c r="A325" s="43"/>
    </row>
    <row r="326" spans="1:6" x14ac:dyDescent="0.3">
      <c r="A326" s="43"/>
    </row>
    <row r="327" spans="1:6" x14ac:dyDescent="0.3">
      <c r="A327" s="43"/>
    </row>
    <row r="328" spans="1:6" x14ac:dyDescent="0.3">
      <c r="A328" s="43"/>
    </row>
    <row r="329" spans="1:6" x14ac:dyDescent="0.3">
      <c r="A329" s="43"/>
    </row>
    <row r="330" spans="1:6" x14ac:dyDescent="0.3">
      <c r="A330" s="43"/>
    </row>
    <row r="331" spans="1:6" x14ac:dyDescent="0.3">
      <c r="A331" s="43"/>
    </row>
    <row r="332" spans="1:6" x14ac:dyDescent="0.3">
      <c r="A332" s="43"/>
    </row>
    <row r="333" spans="1:6" x14ac:dyDescent="0.3">
      <c r="A333" s="43"/>
    </row>
    <row r="334" spans="1:6" x14ac:dyDescent="0.3">
      <c r="A334" s="43"/>
    </row>
    <row r="335" spans="1:6" x14ac:dyDescent="0.3">
      <c r="A335" s="43"/>
    </row>
    <row r="336" spans="1:6" x14ac:dyDescent="0.3">
      <c r="A336" s="43"/>
    </row>
    <row r="337" spans="1:1" x14ac:dyDescent="0.3">
      <c r="A337" s="43"/>
    </row>
    <row r="338" spans="1:1" x14ac:dyDescent="0.3">
      <c r="A338" s="43"/>
    </row>
    <row r="339" spans="1:1" x14ac:dyDescent="0.3">
      <c r="A339" s="43"/>
    </row>
    <row r="340" spans="1:1" x14ac:dyDescent="0.3">
      <c r="A340" s="43"/>
    </row>
    <row r="341" spans="1:1" x14ac:dyDescent="0.3">
      <c r="A341" s="43"/>
    </row>
    <row r="342" spans="1:1" x14ac:dyDescent="0.3">
      <c r="A342" s="43"/>
    </row>
    <row r="343" spans="1:1" x14ac:dyDescent="0.3">
      <c r="A343" s="43"/>
    </row>
    <row r="344" spans="1:1" x14ac:dyDescent="0.3">
      <c r="A344" s="43"/>
    </row>
    <row r="345" spans="1:1" x14ac:dyDescent="0.3">
      <c r="A345" s="43"/>
    </row>
    <row r="346" spans="1:1" x14ac:dyDescent="0.3">
      <c r="A346" s="43"/>
    </row>
    <row r="347" spans="1:1" x14ac:dyDescent="0.3">
      <c r="A347" s="43"/>
    </row>
    <row r="348" spans="1:1" x14ac:dyDescent="0.3">
      <c r="A348" s="43"/>
    </row>
    <row r="349" spans="1:1" x14ac:dyDescent="0.3">
      <c r="A349" s="43"/>
    </row>
    <row r="350" spans="1:1" x14ac:dyDescent="0.3">
      <c r="A350" s="43"/>
    </row>
    <row r="351" spans="1:1" x14ac:dyDescent="0.3">
      <c r="A351" s="43"/>
    </row>
    <row r="352" spans="1:1" x14ac:dyDescent="0.3">
      <c r="A352" s="43"/>
    </row>
    <row r="353" spans="1:1" x14ac:dyDescent="0.3">
      <c r="A353" s="43"/>
    </row>
    <row r="354" spans="1:1" x14ac:dyDescent="0.3">
      <c r="A354" s="43"/>
    </row>
    <row r="355" spans="1:1" x14ac:dyDescent="0.3">
      <c r="A355" s="43"/>
    </row>
    <row r="356" spans="1:1" x14ac:dyDescent="0.3">
      <c r="A356" s="43"/>
    </row>
    <row r="357" spans="1:1" x14ac:dyDescent="0.3">
      <c r="A357" s="43"/>
    </row>
    <row r="358" spans="1:1" x14ac:dyDescent="0.3">
      <c r="A358" s="43"/>
    </row>
    <row r="359" spans="1:1" x14ac:dyDescent="0.3">
      <c r="A359" s="43"/>
    </row>
    <row r="360" spans="1:1" x14ac:dyDescent="0.3">
      <c r="A360" s="43"/>
    </row>
    <row r="361" spans="1:1" x14ac:dyDescent="0.3">
      <c r="A361" s="43"/>
    </row>
    <row r="362" spans="1:1" x14ac:dyDescent="0.3">
      <c r="A362" s="43"/>
    </row>
    <row r="363" spans="1:1" x14ac:dyDescent="0.3">
      <c r="A363" s="43"/>
    </row>
    <row r="364" spans="1:1" x14ac:dyDescent="0.3">
      <c r="A364" s="43"/>
    </row>
    <row r="365" spans="1:1" x14ac:dyDescent="0.3">
      <c r="A365" s="43"/>
    </row>
    <row r="366" spans="1:1" x14ac:dyDescent="0.3">
      <c r="A366" s="43"/>
    </row>
    <row r="367" spans="1:1" x14ac:dyDescent="0.3">
      <c r="A367" s="43"/>
    </row>
    <row r="368" spans="1:1" x14ac:dyDescent="0.3">
      <c r="A368" s="43"/>
    </row>
    <row r="369" spans="1:1" x14ac:dyDescent="0.3">
      <c r="A369" s="43"/>
    </row>
    <row r="370" spans="1:1" x14ac:dyDescent="0.3">
      <c r="A370" s="43"/>
    </row>
    <row r="371" spans="1:1" x14ac:dyDescent="0.3">
      <c r="A371" s="43"/>
    </row>
    <row r="372" spans="1:1" x14ac:dyDescent="0.3">
      <c r="A372" s="43"/>
    </row>
    <row r="373" spans="1:1" x14ac:dyDescent="0.3">
      <c r="A373" s="43"/>
    </row>
    <row r="374" spans="1:1" x14ac:dyDescent="0.3">
      <c r="A374" s="43"/>
    </row>
    <row r="375" spans="1:1" x14ac:dyDescent="0.3">
      <c r="A375" s="43"/>
    </row>
    <row r="376" spans="1:1" x14ac:dyDescent="0.3">
      <c r="A376" s="43"/>
    </row>
    <row r="377" spans="1:1" x14ac:dyDescent="0.3">
      <c r="A377" s="43"/>
    </row>
    <row r="378" spans="1:1" x14ac:dyDescent="0.3">
      <c r="A378" s="43"/>
    </row>
    <row r="379" spans="1:1" x14ac:dyDescent="0.3">
      <c r="A379" s="43"/>
    </row>
    <row r="380" spans="1:1" x14ac:dyDescent="0.3">
      <c r="A380" s="43"/>
    </row>
    <row r="381" spans="1:1" x14ac:dyDescent="0.3">
      <c r="A381" s="43"/>
    </row>
    <row r="382" spans="1:1" x14ac:dyDescent="0.3">
      <c r="A382" s="43"/>
    </row>
    <row r="383" spans="1:1" x14ac:dyDescent="0.3">
      <c r="A383" s="43"/>
    </row>
    <row r="384" spans="1:1" x14ac:dyDescent="0.3">
      <c r="A384" s="43"/>
    </row>
    <row r="385" spans="1:1" x14ac:dyDescent="0.3">
      <c r="A385" s="43"/>
    </row>
    <row r="386" spans="1:1" x14ac:dyDescent="0.3">
      <c r="A386" s="43"/>
    </row>
    <row r="387" spans="1:1" x14ac:dyDescent="0.3">
      <c r="A387" s="43"/>
    </row>
    <row r="388" spans="1:1" x14ac:dyDescent="0.3">
      <c r="A388" s="43"/>
    </row>
    <row r="389" spans="1:1" x14ac:dyDescent="0.3">
      <c r="A389" s="43"/>
    </row>
    <row r="390" spans="1:1" x14ac:dyDescent="0.3">
      <c r="A390" s="43"/>
    </row>
    <row r="391" spans="1:1" x14ac:dyDescent="0.3">
      <c r="A391" s="43"/>
    </row>
    <row r="392" spans="1:1" x14ac:dyDescent="0.3">
      <c r="A392" s="43"/>
    </row>
    <row r="393" spans="1:1" x14ac:dyDescent="0.3">
      <c r="A393" s="43"/>
    </row>
    <row r="394" spans="1:1" x14ac:dyDescent="0.3">
      <c r="A394" s="43"/>
    </row>
    <row r="395" spans="1:1" x14ac:dyDescent="0.3">
      <c r="A395" s="43"/>
    </row>
    <row r="396" spans="1:1" x14ac:dyDescent="0.3">
      <c r="A396" s="43"/>
    </row>
    <row r="397" spans="1:1" x14ac:dyDescent="0.3">
      <c r="A397" s="43"/>
    </row>
    <row r="398" spans="1:1" x14ac:dyDescent="0.3">
      <c r="A398" s="43"/>
    </row>
    <row r="399" spans="1:1" x14ac:dyDescent="0.3">
      <c r="A399" s="43"/>
    </row>
    <row r="400" spans="1:1" x14ac:dyDescent="0.3">
      <c r="A400" s="43"/>
    </row>
    <row r="401" spans="1:1" x14ac:dyDescent="0.3">
      <c r="A401" s="43"/>
    </row>
    <row r="402" spans="1:1" x14ac:dyDescent="0.3">
      <c r="A402" s="43"/>
    </row>
    <row r="403" spans="1:1" x14ac:dyDescent="0.3">
      <c r="A403" s="43"/>
    </row>
    <row r="404" spans="1:1" x14ac:dyDescent="0.3">
      <c r="A404" s="43"/>
    </row>
    <row r="405" spans="1:1" x14ac:dyDescent="0.3">
      <c r="A405" s="43"/>
    </row>
    <row r="406" spans="1:1" x14ac:dyDescent="0.3">
      <c r="A406" s="43"/>
    </row>
    <row r="407" spans="1:1" x14ac:dyDescent="0.3">
      <c r="A407" s="43"/>
    </row>
    <row r="408" spans="1:1" x14ac:dyDescent="0.3">
      <c r="A408" s="43"/>
    </row>
    <row r="409" spans="1:1" x14ac:dyDescent="0.3">
      <c r="A409" s="43"/>
    </row>
    <row r="410" spans="1:1" x14ac:dyDescent="0.3">
      <c r="A410" s="43"/>
    </row>
    <row r="411" spans="1:1" x14ac:dyDescent="0.3">
      <c r="A411" s="43"/>
    </row>
    <row r="412" spans="1:1" x14ac:dyDescent="0.3">
      <c r="A412" s="43"/>
    </row>
    <row r="413" spans="1:1" x14ac:dyDescent="0.3">
      <c r="A413" s="43"/>
    </row>
    <row r="414" spans="1:1" x14ac:dyDescent="0.3">
      <c r="A414" s="43"/>
    </row>
    <row r="415" spans="1:1" x14ac:dyDescent="0.3">
      <c r="A415" s="43"/>
    </row>
    <row r="416" spans="1:1" x14ac:dyDescent="0.3">
      <c r="A416" s="43"/>
    </row>
    <row r="417" spans="1:1" x14ac:dyDescent="0.3">
      <c r="A417" s="43"/>
    </row>
    <row r="418" spans="1:1" x14ac:dyDescent="0.3">
      <c r="A418" s="43"/>
    </row>
    <row r="419" spans="1:1" x14ac:dyDescent="0.3">
      <c r="A419" s="43"/>
    </row>
    <row r="420" spans="1:1" x14ac:dyDescent="0.3">
      <c r="A420" s="43"/>
    </row>
    <row r="421" spans="1:1" x14ac:dyDescent="0.3">
      <c r="A421" s="43"/>
    </row>
    <row r="422" spans="1:1" x14ac:dyDescent="0.3">
      <c r="A422" s="43"/>
    </row>
    <row r="423" spans="1:1" x14ac:dyDescent="0.3">
      <c r="A423" s="43"/>
    </row>
    <row r="424" spans="1:1" x14ac:dyDescent="0.3">
      <c r="A424" s="43"/>
    </row>
    <row r="425" spans="1:1" x14ac:dyDescent="0.3">
      <c r="A425" s="43"/>
    </row>
    <row r="426" spans="1:1" x14ac:dyDescent="0.3">
      <c r="A426" s="43"/>
    </row>
    <row r="427" spans="1:1" x14ac:dyDescent="0.3">
      <c r="A427" s="43"/>
    </row>
    <row r="428" spans="1:1" x14ac:dyDescent="0.3">
      <c r="A428" s="43"/>
    </row>
    <row r="429" spans="1:1" x14ac:dyDescent="0.3">
      <c r="A429" s="43"/>
    </row>
    <row r="430" spans="1:1" x14ac:dyDescent="0.3">
      <c r="A430" s="43"/>
    </row>
    <row r="431" spans="1:1" x14ac:dyDescent="0.3">
      <c r="A431" s="43"/>
    </row>
    <row r="432" spans="1:1" x14ac:dyDescent="0.3">
      <c r="A432" s="43"/>
    </row>
    <row r="433" spans="1:1" x14ac:dyDescent="0.3">
      <c r="A433" s="43"/>
    </row>
    <row r="434" spans="1:1" x14ac:dyDescent="0.3">
      <c r="A434" s="43"/>
    </row>
    <row r="435" spans="1:1" x14ac:dyDescent="0.3">
      <c r="A435" s="43"/>
    </row>
    <row r="436" spans="1:1" x14ac:dyDescent="0.3">
      <c r="A436" s="43"/>
    </row>
    <row r="437" spans="1:1" x14ac:dyDescent="0.3">
      <c r="A437" s="43"/>
    </row>
    <row r="438" spans="1:1" x14ac:dyDescent="0.3">
      <c r="A438" s="43"/>
    </row>
    <row r="439" spans="1:1" x14ac:dyDescent="0.3">
      <c r="A439" s="43"/>
    </row>
    <row r="440" spans="1:1" x14ac:dyDescent="0.3">
      <c r="A440" s="43"/>
    </row>
    <row r="441" spans="1:1" x14ac:dyDescent="0.3">
      <c r="A441" s="43"/>
    </row>
    <row r="442" spans="1:1" x14ac:dyDescent="0.3">
      <c r="A442" s="43"/>
    </row>
    <row r="443" spans="1:1" x14ac:dyDescent="0.3">
      <c r="A443" s="43"/>
    </row>
    <row r="444" spans="1:1" x14ac:dyDescent="0.3">
      <c r="A444" s="43"/>
    </row>
    <row r="445" spans="1:1" x14ac:dyDescent="0.3">
      <c r="A445" s="43"/>
    </row>
    <row r="446" spans="1:1" x14ac:dyDescent="0.3">
      <c r="A446" s="43"/>
    </row>
    <row r="447" spans="1:1" x14ac:dyDescent="0.3">
      <c r="A447" s="43"/>
    </row>
    <row r="448" spans="1:1" x14ac:dyDescent="0.3">
      <c r="A448" s="43"/>
    </row>
    <row r="449" spans="1:1" x14ac:dyDescent="0.3">
      <c r="A449" s="43"/>
    </row>
    <row r="450" spans="1:1" x14ac:dyDescent="0.3">
      <c r="A450" s="43"/>
    </row>
    <row r="451" spans="1:1" x14ac:dyDescent="0.3">
      <c r="A451" s="43"/>
    </row>
    <row r="452" spans="1:1" x14ac:dyDescent="0.3">
      <c r="A452" s="43"/>
    </row>
    <row r="453" spans="1:1" x14ac:dyDescent="0.3">
      <c r="A453" s="43"/>
    </row>
    <row r="454" spans="1:1" x14ac:dyDescent="0.3">
      <c r="A454" s="43"/>
    </row>
    <row r="455" spans="1:1" x14ac:dyDescent="0.3">
      <c r="A455" s="43"/>
    </row>
    <row r="456" spans="1:1" x14ac:dyDescent="0.3">
      <c r="A456" s="43"/>
    </row>
    <row r="457" spans="1:1" x14ac:dyDescent="0.3">
      <c r="A457" s="43"/>
    </row>
    <row r="458" spans="1:1" x14ac:dyDescent="0.3">
      <c r="A458" s="43"/>
    </row>
    <row r="459" spans="1:1" x14ac:dyDescent="0.3">
      <c r="A459" s="43"/>
    </row>
    <row r="460" spans="1:1" x14ac:dyDescent="0.3">
      <c r="A460" s="43"/>
    </row>
    <row r="461" spans="1:1" x14ac:dyDescent="0.3">
      <c r="A461" s="43"/>
    </row>
    <row r="462" spans="1:1" x14ac:dyDescent="0.3">
      <c r="A462" s="43"/>
    </row>
    <row r="463" spans="1:1" x14ac:dyDescent="0.3">
      <c r="A463" s="43"/>
    </row>
    <row r="464" spans="1:1" x14ac:dyDescent="0.3">
      <c r="A464" s="43"/>
    </row>
    <row r="465" spans="1:1" x14ac:dyDescent="0.3">
      <c r="A465" s="43"/>
    </row>
    <row r="466" spans="1:1" x14ac:dyDescent="0.3">
      <c r="A466" s="43"/>
    </row>
    <row r="467" spans="1:1" x14ac:dyDescent="0.3">
      <c r="A467" s="43"/>
    </row>
    <row r="468" spans="1:1" x14ac:dyDescent="0.3">
      <c r="A468" s="43"/>
    </row>
    <row r="469" spans="1:1" x14ac:dyDescent="0.3">
      <c r="A469" s="43"/>
    </row>
    <row r="470" spans="1:1" x14ac:dyDescent="0.3">
      <c r="A470" s="43"/>
    </row>
    <row r="471" spans="1:1" x14ac:dyDescent="0.3">
      <c r="A471" s="43"/>
    </row>
    <row r="472" spans="1:1" x14ac:dyDescent="0.3">
      <c r="A472" s="43"/>
    </row>
    <row r="473" spans="1:1" x14ac:dyDescent="0.3">
      <c r="A473" s="43"/>
    </row>
    <row r="474" spans="1:1" x14ac:dyDescent="0.3">
      <c r="A474" s="43"/>
    </row>
    <row r="475" spans="1:1" x14ac:dyDescent="0.3">
      <c r="A475" s="43"/>
    </row>
    <row r="476" spans="1:1" x14ac:dyDescent="0.3">
      <c r="A476" s="43"/>
    </row>
    <row r="477" spans="1:1" x14ac:dyDescent="0.3">
      <c r="A477" s="43"/>
    </row>
    <row r="478" spans="1:1" x14ac:dyDescent="0.3">
      <c r="A478" s="43"/>
    </row>
    <row r="479" spans="1:1" x14ac:dyDescent="0.3">
      <c r="A479" s="43"/>
    </row>
    <row r="480" spans="1:1" x14ac:dyDescent="0.3">
      <c r="A480" s="43"/>
    </row>
    <row r="481" spans="1:1" x14ac:dyDescent="0.3">
      <c r="A481" s="43"/>
    </row>
    <row r="482" spans="1:1" x14ac:dyDescent="0.3">
      <c r="A482" s="43"/>
    </row>
    <row r="483" spans="1:1" x14ac:dyDescent="0.3">
      <c r="A483" s="43"/>
    </row>
    <row r="484" spans="1:1" x14ac:dyDescent="0.3">
      <c r="A484" s="43"/>
    </row>
    <row r="485" spans="1:1" x14ac:dyDescent="0.3">
      <c r="A485" s="43"/>
    </row>
    <row r="486" spans="1:1" x14ac:dyDescent="0.3">
      <c r="A486" s="43"/>
    </row>
    <row r="487" spans="1:1" x14ac:dyDescent="0.3">
      <c r="A487" s="43"/>
    </row>
  </sheetData>
  <mergeCells count="1">
    <mergeCell ref="A1:P1"/>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3"/>
  <sheetViews>
    <sheetView topLeftCell="A4" workbookViewId="0">
      <selection activeCell="L26" sqref="L26"/>
    </sheetView>
  </sheetViews>
  <sheetFormatPr defaultRowHeight="14.4" x14ac:dyDescent="0.3"/>
  <cols>
    <col min="6" max="7" width="11.33203125" customWidth="1"/>
    <col min="8" max="8" width="10.44140625" customWidth="1"/>
    <col min="10" max="11" width="10.6640625" customWidth="1"/>
    <col min="12" max="12" width="10.33203125" customWidth="1"/>
  </cols>
  <sheetData>
    <row r="1" spans="1:19" s="20" customFormat="1" ht="21" x14ac:dyDescent="0.3">
      <c r="A1" s="18" t="s">
        <v>46</v>
      </c>
      <c r="B1" s="19"/>
      <c r="C1" s="19"/>
      <c r="D1" s="6"/>
      <c r="E1" s="6"/>
      <c r="F1" s="12"/>
      <c r="G1" s="6"/>
      <c r="H1" s="6"/>
      <c r="I1" s="6"/>
      <c r="J1" s="6"/>
      <c r="K1" s="6"/>
      <c r="L1" s="6"/>
      <c r="M1" s="6"/>
      <c r="N1" s="6"/>
      <c r="O1" s="6"/>
      <c r="P1" s="6"/>
      <c r="Q1" s="6"/>
    </row>
    <row r="2" spans="1:19" s="20" customFormat="1" ht="75" customHeight="1" x14ac:dyDescent="0.3">
      <c r="A2" s="177" t="s">
        <v>47</v>
      </c>
      <c r="B2" s="177" t="s">
        <v>48</v>
      </c>
      <c r="C2" s="177" t="s">
        <v>50</v>
      </c>
      <c r="D2" s="177" t="s">
        <v>51</v>
      </c>
      <c r="E2" s="177" t="s">
        <v>49</v>
      </c>
      <c r="F2" s="178" t="s">
        <v>66</v>
      </c>
      <c r="G2" s="176" t="s">
        <v>52</v>
      </c>
      <c r="H2" s="176"/>
      <c r="I2" s="176"/>
      <c r="J2" s="176"/>
      <c r="K2" s="176"/>
      <c r="L2" s="176"/>
      <c r="M2" s="176"/>
      <c r="N2" s="176"/>
      <c r="O2" s="176"/>
      <c r="P2" s="177" t="s">
        <v>68</v>
      </c>
      <c r="Q2" s="177" t="s">
        <v>53</v>
      </c>
    </row>
    <row r="3" spans="1:19" s="20" customFormat="1" ht="20.25" customHeight="1" x14ac:dyDescent="0.3">
      <c r="A3" s="177"/>
      <c r="B3" s="177"/>
      <c r="C3" s="177"/>
      <c r="D3" s="177"/>
      <c r="E3" s="177"/>
      <c r="F3" s="178"/>
      <c r="G3" s="7">
        <v>2021</v>
      </c>
      <c r="H3" s="7">
        <v>2022</v>
      </c>
      <c r="I3" s="7">
        <v>2023</v>
      </c>
      <c r="J3" s="7">
        <v>2024</v>
      </c>
      <c r="K3" s="7">
        <v>2025</v>
      </c>
      <c r="L3" s="7">
        <v>2026</v>
      </c>
      <c r="M3" s="7">
        <v>2027</v>
      </c>
      <c r="N3" s="7">
        <v>2028</v>
      </c>
      <c r="O3" s="7">
        <v>2029</v>
      </c>
      <c r="P3" s="177"/>
      <c r="Q3" s="177"/>
      <c r="R3" s="19"/>
      <c r="S3" s="19"/>
    </row>
    <row r="4" spans="1:19" s="20" customFormat="1" ht="49.5" customHeight="1" x14ac:dyDescent="0.3">
      <c r="A4" s="16" t="s">
        <v>69</v>
      </c>
      <c r="B4" s="21" t="s">
        <v>70</v>
      </c>
      <c r="C4" s="21" t="s">
        <v>71</v>
      </c>
      <c r="D4" s="8" t="s">
        <v>72</v>
      </c>
      <c r="E4" s="8">
        <v>3</v>
      </c>
      <c r="F4" s="10">
        <v>52000</v>
      </c>
      <c r="G4" s="10">
        <v>52000</v>
      </c>
      <c r="H4" s="10">
        <v>0</v>
      </c>
      <c r="I4" s="10">
        <v>0</v>
      </c>
      <c r="J4" s="10">
        <v>0</v>
      </c>
      <c r="K4" s="10">
        <v>0</v>
      </c>
      <c r="L4" s="10">
        <v>0</v>
      </c>
      <c r="M4" s="10">
        <v>0</v>
      </c>
      <c r="N4" s="10">
        <v>0</v>
      </c>
      <c r="O4" s="10">
        <v>0</v>
      </c>
      <c r="P4" s="8">
        <v>2</v>
      </c>
      <c r="Q4" s="8" t="s">
        <v>79</v>
      </c>
    </row>
    <row r="5" spans="1:19" s="20" customFormat="1" ht="42.75" customHeight="1" x14ac:dyDescent="0.3">
      <c r="A5" s="16" t="s">
        <v>69</v>
      </c>
      <c r="B5" s="21" t="s">
        <v>73</v>
      </c>
      <c r="C5" s="21" t="s">
        <v>74</v>
      </c>
      <c r="D5" s="8" t="s">
        <v>72</v>
      </c>
      <c r="E5" s="8">
        <v>3</v>
      </c>
      <c r="F5" s="10">
        <v>204000</v>
      </c>
      <c r="G5" s="10">
        <f>204000/5*3</f>
        <v>122400</v>
      </c>
      <c r="H5" s="10">
        <f>F5/5</f>
        <v>40800</v>
      </c>
      <c r="I5" s="10">
        <f>H5</f>
        <v>40800</v>
      </c>
      <c r="J5" s="10">
        <v>0</v>
      </c>
      <c r="K5" s="10">
        <v>0</v>
      </c>
      <c r="L5" s="10">
        <v>0</v>
      </c>
      <c r="M5" s="10">
        <v>0</v>
      </c>
      <c r="N5" s="10">
        <v>0</v>
      </c>
      <c r="O5" s="10">
        <v>0</v>
      </c>
      <c r="P5" s="8">
        <v>2</v>
      </c>
      <c r="Q5" s="8" t="s">
        <v>79</v>
      </c>
    </row>
    <row r="6" spans="1:19" s="16" customFormat="1" ht="48" customHeight="1" x14ac:dyDescent="0.3">
      <c r="A6" s="16" t="s">
        <v>69</v>
      </c>
      <c r="B6" s="16" t="s">
        <v>75</v>
      </c>
      <c r="C6" s="16" t="s">
        <v>76</v>
      </c>
      <c r="D6" s="11" t="s">
        <v>72</v>
      </c>
      <c r="E6" s="11">
        <v>3</v>
      </c>
      <c r="F6" s="11">
        <v>70000</v>
      </c>
      <c r="G6" s="11">
        <v>70000</v>
      </c>
      <c r="H6" s="9">
        <v>0</v>
      </c>
      <c r="I6" s="9">
        <v>0</v>
      </c>
      <c r="J6" s="9">
        <v>0</v>
      </c>
      <c r="K6" s="9">
        <v>0</v>
      </c>
      <c r="L6" s="9">
        <v>0</v>
      </c>
      <c r="M6" s="9">
        <v>0</v>
      </c>
      <c r="N6" s="9">
        <v>0</v>
      </c>
      <c r="O6" s="9">
        <v>0</v>
      </c>
      <c r="P6" s="11">
        <v>5</v>
      </c>
      <c r="Q6" s="11" t="s">
        <v>79</v>
      </c>
    </row>
    <row r="7" spans="1:19" s="20" customFormat="1" ht="45.75" customHeight="1" x14ac:dyDescent="0.3">
      <c r="A7" s="16" t="s">
        <v>69</v>
      </c>
      <c r="B7" s="21" t="s">
        <v>77</v>
      </c>
      <c r="C7" s="21" t="s">
        <v>78</v>
      </c>
      <c r="D7" s="8" t="s">
        <v>72</v>
      </c>
      <c r="E7" s="8">
        <v>3</v>
      </c>
      <c r="F7" s="10">
        <v>231000</v>
      </c>
      <c r="G7" s="10">
        <f>F7/4*2</f>
        <v>115500</v>
      </c>
      <c r="H7" s="10">
        <f>$F$7/4</f>
        <v>57750</v>
      </c>
      <c r="I7" s="10">
        <f>$F$7/4</f>
        <v>57750</v>
      </c>
      <c r="J7" s="10">
        <v>0</v>
      </c>
      <c r="K7" s="10">
        <v>0</v>
      </c>
      <c r="L7" s="10">
        <v>0</v>
      </c>
      <c r="M7" s="10">
        <v>0</v>
      </c>
      <c r="N7" s="10">
        <v>0</v>
      </c>
      <c r="O7" s="10">
        <v>0</v>
      </c>
      <c r="P7" s="8">
        <v>2</v>
      </c>
      <c r="Q7" s="8" t="s">
        <v>79</v>
      </c>
    </row>
    <row r="8" spans="1:19" s="20" customFormat="1" ht="158.4" x14ac:dyDescent="0.3">
      <c r="A8" s="16" t="s">
        <v>69</v>
      </c>
      <c r="B8" s="16" t="s">
        <v>80</v>
      </c>
      <c r="C8" s="16" t="s">
        <v>81</v>
      </c>
      <c r="D8" s="11" t="s">
        <v>72</v>
      </c>
      <c r="E8" s="11">
        <v>3</v>
      </c>
      <c r="F8" s="9">
        <v>80000</v>
      </c>
      <c r="G8" s="9">
        <f>F8/4*2</f>
        <v>40000</v>
      </c>
      <c r="H8" s="9">
        <f>F8/4</f>
        <v>20000</v>
      </c>
      <c r="I8" s="9">
        <f>F8/4</f>
        <v>20000</v>
      </c>
      <c r="J8" s="9">
        <v>0</v>
      </c>
      <c r="K8" s="9">
        <v>0</v>
      </c>
      <c r="L8" s="9">
        <v>0</v>
      </c>
      <c r="M8" s="9">
        <v>0</v>
      </c>
      <c r="N8" s="9">
        <v>0</v>
      </c>
      <c r="O8" s="9">
        <v>0</v>
      </c>
      <c r="P8" s="11">
        <v>5</v>
      </c>
      <c r="Q8" s="11" t="s">
        <v>79</v>
      </c>
    </row>
    <row r="9" spans="1:19" s="20" customFormat="1" ht="201.6" x14ac:dyDescent="0.3">
      <c r="A9" s="16" t="s">
        <v>69</v>
      </c>
      <c r="B9" s="16" t="s">
        <v>82</v>
      </c>
      <c r="C9" s="16" t="s">
        <v>83</v>
      </c>
      <c r="D9" s="11" t="s">
        <v>72</v>
      </c>
      <c r="E9" s="11">
        <v>3</v>
      </c>
      <c r="F9" s="9">
        <v>100000</v>
      </c>
      <c r="G9" s="9">
        <f>F9/4</f>
        <v>25000</v>
      </c>
      <c r="H9" s="9">
        <v>25000</v>
      </c>
      <c r="I9" s="9">
        <v>25000</v>
      </c>
      <c r="J9" s="9">
        <v>25000</v>
      </c>
      <c r="K9" s="9">
        <v>0</v>
      </c>
      <c r="L9" s="9">
        <v>0</v>
      </c>
      <c r="M9" s="9">
        <v>0</v>
      </c>
      <c r="N9" s="9">
        <v>0</v>
      </c>
      <c r="O9" s="9">
        <v>0</v>
      </c>
      <c r="P9" s="11">
        <v>5</v>
      </c>
      <c r="Q9" s="11" t="s">
        <v>79</v>
      </c>
    </row>
    <row r="10" spans="1:19" s="20" customFormat="1" ht="187.2" x14ac:dyDescent="0.3">
      <c r="A10" s="16" t="s">
        <v>69</v>
      </c>
      <c r="B10" s="16" t="s">
        <v>84</v>
      </c>
      <c r="C10" s="16" t="s">
        <v>85</v>
      </c>
      <c r="D10" s="11" t="s">
        <v>72</v>
      </c>
      <c r="E10" s="11">
        <v>1</v>
      </c>
      <c r="F10" s="9">
        <v>100000</v>
      </c>
      <c r="G10" s="9">
        <f>$F$10/4</f>
        <v>25000</v>
      </c>
      <c r="H10" s="9">
        <f>$F$10/4</f>
        <v>25000</v>
      </c>
      <c r="I10" s="9">
        <f>$F$10/4</f>
        <v>25000</v>
      </c>
      <c r="J10" s="9">
        <f>$F$10/4</f>
        <v>25000</v>
      </c>
      <c r="K10" s="9">
        <v>0</v>
      </c>
      <c r="L10" s="9">
        <v>0</v>
      </c>
      <c r="M10" s="9">
        <v>0</v>
      </c>
      <c r="N10" s="9">
        <v>0</v>
      </c>
      <c r="O10" s="9">
        <v>0</v>
      </c>
      <c r="P10" s="11">
        <v>5</v>
      </c>
      <c r="Q10" s="11" t="s">
        <v>79</v>
      </c>
    </row>
    <row r="11" spans="1:19" s="20" customFormat="1" ht="409.6" x14ac:dyDescent="0.3">
      <c r="A11" s="16" t="s">
        <v>69</v>
      </c>
      <c r="B11" s="17" t="s">
        <v>86</v>
      </c>
      <c r="C11" s="17" t="s">
        <v>87</v>
      </c>
      <c r="D11" s="22" t="s">
        <v>72</v>
      </c>
      <c r="E11" s="22">
        <v>3</v>
      </c>
      <c r="F11" s="13">
        <v>440000</v>
      </c>
      <c r="G11" s="13">
        <f>F11/7*2</f>
        <v>125714.28571428571</v>
      </c>
      <c r="H11" s="13">
        <f>$F$11/7</f>
        <v>62857.142857142855</v>
      </c>
      <c r="I11" s="13">
        <f>$F$11/7</f>
        <v>62857.142857142855</v>
      </c>
      <c r="J11" s="13">
        <f>$F$11/7</f>
        <v>62857.142857142855</v>
      </c>
      <c r="K11" s="13">
        <f>$F$11/7</f>
        <v>62857.142857142855</v>
      </c>
      <c r="L11" s="13">
        <f>$F$11/7</f>
        <v>62857.142857142855</v>
      </c>
      <c r="M11" s="13">
        <v>0</v>
      </c>
      <c r="N11" s="13">
        <v>0</v>
      </c>
      <c r="O11" s="13">
        <v>0</v>
      </c>
      <c r="P11" s="22">
        <v>4</v>
      </c>
      <c r="Q11" s="22" t="s">
        <v>79</v>
      </c>
    </row>
    <row r="12" spans="1:19" s="20" customFormat="1" ht="331.2" x14ac:dyDescent="0.3">
      <c r="A12" s="16" t="s">
        <v>69</v>
      </c>
      <c r="B12" s="17" t="s">
        <v>88</v>
      </c>
      <c r="C12" s="17" t="s">
        <v>89</v>
      </c>
      <c r="D12" s="22" t="s">
        <v>72</v>
      </c>
      <c r="E12" s="22">
        <v>3</v>
      </c>
      <c r="F12" s="13">
        <v>278000</v>
      </c>
      <c r="G12" s="13">
        <f>F12/2</f>
        <v>139000</v>
      </c>
      <c r="H12" s="13">
        <f>F12/4</f>
        <v>69500</v>
      </c>
      <c r="I12" s="13">
        <f>H12</f>
        <v>69500</v>
      </c>
      <c r="J12" s="13">
        <v>0</v>
      </c>
      <c r="K12" s="13">
        <v>0</v>
      </c>
      <c r="L12" s="13">
        <v>0</v>
      </c>
      <c r="M12" s="13">
        <v>0</v>
      </c>
      <c r="N12" s="13">
        <v>0</v>
      </c>
      <c r="O12" s="13">
        <v>0</v>
      </c>
      <c r="P12" s="22">
        <v>4</v>
      </c>
      <c r="Q12" s="22" t="s">
        <v>79</v>
      </c>
    </row>
    <row r="13" spans="1:19" s="20" customFormat="1" ht="65.25" customHeight="1" x14ac:dyDescent="0.3">
      <c r="A13" s="16" t="s">
        <v>69</v>
      </c>
      <c r="B13" s="21" t="s">
        <v>90</v>
      </c>
      <c r="C13" s="21" t="s">
        <v>91</v>
      </c>
      <c r="D13" s="8" t="s">
        <v>72</v>
      </c>
      <c r="E13" s="8">
        <v>3</v>
      </c>
      <c r="F13" s="10">
        <v>147000</v>
      </c>
      <c r="G13" s="10">
        <f>F13/4*2</f>
        <v>73500</v>
      </c>
      <c r="H13" s="10">
        <f>F13/4</f>
        <v>36750</v>
      </c>
      <c r="I13" s="10">
        <f>F13/4</f>
        <v>36750</v>
      </c>
      <c r="J13" s="10">
        <v>0</v>
      </c>
      <c r="K13" s="10">
        <v>0</v>
      </c>
      <c r="L13" s="10">
        <v>0</v>
      </c>
      <c r="M13" s="10">
        <v>0</v>
      </c>
      <c r="N13" s="10">
        <v>0</v>
      </c>
      <c r="O13" s="10">
        <v>0</v>
      </c>
      <c r="P13" s="8">
        <v>4</v>
      </c>
      <c r="Q13" s="8" t="s">
        <v>79</v>
      </c>
    </row>
    <row r="14" spans="1:19" s="20" customFormat="1" ht="75.75" customHeight="1" x14ac:dyDescent="0.3">
      <c r="A14" s="16" t="s">
        <v>69</v>
      </c>
      <c r="B14" s="21" t="s">
        <v>92</v>
      </c>
      <c r="C14" s="21" t="s">
        <v>93</v>
      </c>
      <c r="D14" s="8" t="s">
        <v>72</v>
      </c>
      <c r="E14" s="8">
        <v>3</v>
      </c>
      <c r="F14" s="10">
        <v>65000</v>
      </c>
      <c r="G14" s="10">
        <f>F14/4*3</f>
        <v>48750</v>
      </c>
      <c r="H14" s="10">
        <f>F14/4</f>
        <v>16250</v>
      </c>
      <c r="I14" s="10">
        <v>0</v>
      </c>
      <c r="J14" s="10">
        <v>0</v>
      </c>
      <c r="K14" s="10">
        <v>0</v>
      </c>
      <c r="L14" s="10">
        <v>0</v>
      </c>
      <c r="M14" s="10">
        <v>0</v>
      </c>
      <c r="N14" s="10">
        <v>0</v>
      </c>
      <c r="O14" s="10">
        <v>0</v>
      </c>
      <c r="P14" s="8">
        <v>4</v>
      </c>
      <c r="Q14" s="8" t="s">
        <v>79</v>
      </c>
    </row>
    <row r="15" spans="1:19" s="20" customFormat="1" ht="115.2" x14ac:dyDescent="0.3">
      <c r="A15" s="16" t="s">
        <v>69</v>
      </c>
      <c r="B15" s="23" t="s">
        <v>94</v>
      </c>
      <c r="C15" s="23" t="s">
        <v>95</v>
      </c>
      <c r="D15" s="24" t="s">
        <v>72</v>
      </c>
      <c r="E15" s="24">
        <v>3</v>
      </c>
      <c r="F15" s="14">
        <v>75000</v>
      </c>
      <c r="G15" s="14">
        <f>F15/4*3</f>
        <v>56250</v>
      </c>
      <c r="H15" s="14">
        <f>F15/4</f>
        <v>18750</v>
      </c>
      <c r="I15" s="14">
        <v>0</v>
      </c>
      <c r="J15" s="14">
        <v>0</v>
      </c>
      <c r="K15" s="14">
        <v>0</v>
      </c>
      <c r="L15" s="14">
        <v>0</v>
      </c>
      <c r="M15" s="14">
        <v>0</v>
      </c>
      <c r="N15" s="14">
        <v>0</v>
      </c>
      <c r="O15" s="14">
        <v>0</v>
      </c>
      <c r="P15" s="24" t="s">
        <v>96</v>
      </c>
      <c r="Q15" s="24" t="s">
        <v>79</v>
      </c>
    </row>
    <row r="16" spans="1:19" s="20" customFormat="1" ht="57" customHeight="1" x14ac:dyDescent="0.3">
      <c r="A16" s="16" t="s">
        <v>69</v>
      </c>
      <c r="B16" s="23" t="s">
        <v>97</v>
      </c>
      <c r="C16" s="15" t="s">
        <v>102</v>
      </c>
      <c r="D16" s="24" t="s">
        <v>72</v>
      </c>
      <c r="E16" s="24">
        <v>3</v>
      </c>
      <c r="F16" s="14">
        <v>200000</v>
      </c>
      <c r="G16" s="14">
        <f>F16</f>
        <v>200000</v>
      </c>
      <c r="H16" s="14">
        <v>0</v>
      </c>
      <c r="I16" s="14">
        <v>0</v>
      </c>
      <c r="J16" s="14">
        <v>0</v>
      </c>
      <c r="K16" s="14">
        <v>0</v>
      </c>
      <c r="L16" s="14">
        <v>0</v>
      </c>
      <c r="M16" s="14">
        <v>0</v>
      </c>
      <c r="N16" s="14">
        <v>0</v>
      </c>
      <c r="O16" s="14">
        <v>0</v>
      </c>
      <c r="P16" s="24" t="s">
        <v>96</v>
      </c>
      <c r="Q16" s="24" t="s">
        <v>98</v>
      </c>
    </row>
    <row r="17" spans="1:17" s="20" customFormat="1" ht="345.6" x14ac:dyDescent="0.3">
      <c r="A17" s="16" t="s">
        <v>69</v>
      </c>
      <c r="B17" s="23" t="s">
        <v>99</v>
      </c>
      <c r="C17" s="23" t="s">
        <v>100</v>
      </c>
      <c r="D17" s="24" t="s">
        <v>72</v>
      </c>
      <c r="E17" s="24">
        <v>3</v>
      </c>
      <c r="F17" s="14">
        <v>150000</v>
      </c>
      <c r="G17" s="14">
        <f>F17</f>
        <v>150000</v>
      </c>
      <c r="H17" s="14">
        <v>0</v>
      </c>
      <c r="I17" s="14">
        <v>0</v>
      </c>
      <c r="J17" s="14">
        <f>I17</f>
        <v>0</v>
      </c>
      <c r="K17" s="14">
        <v>0</v>
      </c>
      <c r="L17" s="14">
        <v>0</v>
      </c>
      <c r="M17" s="14">
        <v>0</v>
      </c>
      <c r="N17" s="14">
        <v>0</v>
      </c>
      <c r="O17" s="14">
        <v>0</v>
      </c>
      <c r="P17" s="24" t="s">
        <v>96</v>
      </c>
      <c r="Q17" s="24" t="s">
        <v>79</v>
      </c>
    </row>
    <row r="18" spans="1:17" s="20" customFormat="1" ht="49.5" customHeight="1" x14ac:dyDescent="0.3">
      <c r="A18" s="16" t="s">
        <v>69</v>
      </c>
      <c r="B18" s="23" t="s">
        <v>101</v>
      </c>
      <c r="C18" s="23" t="s">
        <v>103</v>
      </c>
      <c r="D18" s="24" t="s">
        <v>72</v>
      </c>
      <c r="E18" s="24">
        <v>1</v>
      </c>
      <c r="F18" s="14">
        <v>260000</v>
      </c>
      <c r="G18" s="14">
        <f>F18/4</f>
        <v>65000</v>
      </c>
      <c r="H18" s="14">
        <f>G18</f>
        <v>65000</v>
      </c>
      <c r="I18" s="14">
        <f>H18</f>
        <v>65000</v>
      </c>
      <c r="J18" s="14">
        <f>I18</f>
        <v>65000</v>
      </c>
      <c r="K18" s="14">
        <v>0</v>
      </c>
      <c r="L18" s="14">
        <v>0</v>
      </c>
      <c r="M18" s="14">
        <v>0</v>
      </c>
      <c r="N18" s="14">
        <v>0</v>
      </c>
      <c r="O18" s="14">
        <v>0</v>
      </c>
      <c r="P18" s="24">
        <v>3</v>
      </c>
      <c r="Q18" s="24" t="s">
        <v>79</v>
      </c>
    </row>
    <row r="19" spans="1:17" s="20" customFormat="1" ht="273.60000000000002" x14ac:dyDescent="0.3">
      <c r="A19" s="16" t="s">
        <v>69</v>
      </c>
      <c r="B19" s="16" t="s">
        <v>104</v>
      </c>
      <c r="C19" s="16" t="s">
        <v>105</v>
      </c>
      <c r="D19" s="11" t="s">
        <v>72</v>
      </c>
      <c r="E19" s="11">
        <v>2</v>
      </c>
      <c r="F19" s="9">
        <v>104000</v>
      </c>
      <c r="G19" s="9">
        <f t="shared" ref="G19:G24" si="0">F19</f>
        <v>104000</v>
      </c>
      <c r="H19" s="9">
        <v>0</v>
      </c>
      <c r="I19" s="9">
        <v>0</v>
      </c>
      <c r="J19" s="9">
        <v>0</v>
      </c>
      <c r="K19" s="9">
        <v>0</v>
      </c>
      <c r="L19" s="9">
        <v>0</v>
      </c>
      <c r="M19" s="9">
        <v>0</v>
      </c>
      <c r="N19" s="9">
        <v>0</v>
      </c>
      <c r="O19" s="9">
        <v>0</v>
      </c>
      <c r="P19" s="11">
        <v>2</v>
      </c>
      <c r="Q19" s="11" t="s">
        <v>79</v>
      </c>
    </row>
    <row r="20" spans="1:17" s="20" customFormat="1" ht="100.8" x14ac:dyDescent="0.3">
      <c r="A20" s="16" t="s">
        <v>69</v>
      </c>
      <c r="B20" s="23" t="s">
        <v>0</v>
      </c>
      <c r="C20" s="23" t="s">
        <v>1</v>
      </c>
      <c r="D20" s="24" t="s">
        <v>72</v>
      </c>
      <c r="E20" s="24">
        <v>3</v>
      </c>
      <c r="F20" s="14">
        <v>230000</v>
      </c>
      <c r="G20" s="14">
        <f t="shared" si="0"/>
        <v>230000</v>
      </c>
      <c r="H20" s="14">
        <v>0</v>
      </c>
      <c r="I20" s="14">
        <v>0</v>
      </c>
      <c r="J20" s="14">
        <v>0</v>
      </c>
      <c r="K20" s="14">
        <v>0</v>
      </c>
      <c r="L20" s="14">
        <v>0</v>
      </c>
      <c r="M20" s="14">
        <v>0</v>
      </c>
      <c r="N20" s="14">
        <v>0</v>
      </c>
      <c r="O20" s="14">
        <v>0</v>
      </c>
      <c r="P20" s="24">
        <v>3</v>
      </c>
      <c r="Q20" s="24" t="s">
        <v>79</v>
      </c>
    </row>
    <row r="21" spans="1:17" s="20" customFormat="1" ht="86.4" x14ac:dyDescent="0.3">
      <c r="A21" s="16" t="s">
        <v>69</v>
      </c>
      <c r="B21" s="23" t="s">
        <v>2</v>
      </c>
      <c r="C21" s="23" t="s">
        <v>1</v>
      </c>
      <c r="D21" s="24" t="s">
        <v>72</v>
      </c>
      <c r="E21" s="24">
        <v>3</v>
      </c>
      <c r="F21" s="28">
        <v>158000</v>
      </c>
      <c r="G21" s="14">
        <f t="shared" si="0"/>
        <v>158000</v>
      </c>
      <c r="H21" s="14">
        <v>0</v>
      </c>
      <c r="I21" s="14">
        <v>0</v>
      </c>
      <c r="J21" s="14">
        <v>0</v>
      </c>
      <c r="K21" s="14">
        <v>0</v>
      </c>
      <c r="L21" s="14">
        <v>0</v>
      </c>
      <c r="M21" s="14">
        <v>0</v>
      </c>
      <c r="N21" s="14">
        <v>0</v>
      </c>
      <c r="O21" s="14">
        <v>0</v>
      </c>
      <c r="P21" s="24">
        <v>3</v>
      </c>
      <c r="Q21" s="24" t="s">
        <v>79</v>
      </c>
    </row>
    <row r="22" spans="1:17" s="20" customFormat="1" ht="244.8" x14ac:dyDescent="0.3">
      <c r="A22" s="16" t="s">
        <v>69</v>
      </c>
      <c r="B22" s="23" t="s">
        <v>3</v>
      </c>
      <c r="C22" s="23" t="s">
        <v>1</v>
      </c>
      <c r="D22" s="24" t="s">
        <v>72</v>
      </c>
      <c r="E22" s="24">
        <v>3</v>
      </c>
      <c r="F22" s="28">
        <v>160000</v>
      </c>
      <c r="G22" s="14">
        <f t="shared" si="0"/>
        <v>160000</v>
      </c>
      <c r="H22" s="14">
        <v>0</v>
      </c>
      <c r="I22" s="14">
        <v>0</v>
      </c>
      <c r="J22" s="14">
        <v>0</v>
      </c>
      <c r="K22" s="14">
        <v>0</v>
      </c>
      <c r="L22" s="14">
        <v>0</v>
      </c>
      <c r="M22" s="14">
        <v>0</v>
      </c>
      <c r="N22" s="14">
        <v>0</v>
      </c>
      <c r="O22" s="14">
        <v>0</v>
      </c>
      <c r="P22" s="24">
        <v>3</v>
      </c>
      <c r="Q22" s="24" t="s">
        <v>79</v>
      </c>
    </row>
    <row r="23" spans="1:17" s="20" customFormat="1" ht="86.4" x14ac:dyDescent="0.3">
      <c r="A23" s="16" t="s">
        <v>69</v>
      </c>
      <c r="B23" s="23" t="s">
        <v>4</v>
      </c>
      <c r="C23" s="23" t="s">
        <v>1</v>
      </c>
      <c r="D23" s="24" t="s">
        <v>72</v>
      </c>
      <c r="E23" s="24">
        <v>3</v>
      </c>
      <c r="F23" s="28">
        <v>417000</v>
      </c>
      <c r="G23" s="14">
        <f t="shared" si="0"/>
        <v>417000</v>
      </c>
      <c r="H23" s="14">
        <v>0</v>
      </c>
      <c r="I23" s="14">
        <v>0</v>
      </c>
      <c r="J23" s="14">
        <v>0</v>
      </c>
      <c r="K23" s="14">
        <v>0</v>
      </c>
      <c r="L23" s="14">
        <v>0</v>
      </c>
      <c r="M23" s="14">
        <v>0</v>
      </c>
      <c r="N23" s="14">
        <v>0</v>
      </c>
      <c r="O23" s="14">
        <v>0</v>
      </c>
      <c r="P23" s="24">
        <v>3</v>
      </c>
      <c r="Q23" s="24" t="s">
        <v>79</v>
      </c>
    </row>
    <row r="24" spans="1:17" s="20" customFormat="1" ht="144" x14ac:dyDescent="0.3">
      <c r="A24" s="16" t="s">
        <v>69</v>
      </c>
      <c r="B24" s="25" t="s">
        <v>5</v>
      </c>
      <c r="C24" s="23" t="s">
        <v>6</v>
      </c>
      <c r="D24" s="24" t="s">
        <v>72</v>
      </c>
      <c r="E24" s="24">
        <v>1</v>
      </c>
      <c r="F24" s="28">
        <v>1000000</v>
      </c>
      <c r="G24" s="14">
        <f t="shared" si="0"/>
        <v>1000000</v>
      </c>
      <c r="H24" s="14">
        <v>0</v>
      </c>
      <c r="I24" s="14">
        <v>0</v>
      </c>
      <c r="J24" s="14">
        <v>0</v>
      </c>
      <c r="K24" s="14">
        <v>0</v>
      </c>
      <c r="L24" s="14">
        <v>0</v>
      </c>
      <c r="M24" s="14">
        <v>0</v>
      </c>
      <c r="N24" s="14">
        <v>0</v>
      </c>
      <c r="O24" s="14">
        <v>0</v>
      </c>
      <c r="P24" s="24">
        <v>3</v>
      </c>
      <c r="Q24" s="24" t="s">
        <v>79</v>
      </c>
    </row>
    <row r="25" spans="1:17" s="20" customFormat="1" ht="86.4" x14ac:dyDescent="0.3">
      <c r="A25" s="16" t="s">
        <v>69</v>
      </c>
      <c r="B25" s="26" t="s">
        <v>7</v>
      </c>
      <c r="C25" s="26" t="s">
        <v>8</v>
      </c>
      <c r="D25" s="29" t="s">
        <v>34</v>
      </c>
      <c r="E25" s="22">
        <v>1</v>
      </c>
      <c r="F25" s="30">
        <v>605000</v>
      </c>
      <c r="G25" s="13">
        <f>F25/4*3</f>
        <v>453750</v>
      </c>
      <c r="H25" s="13">
        <f>F25/4</f>
        <v>151250</v>
      </c>
      <c r="I25" s="13">
        <v>0</v>
      </c>
      <c r="J25" s="13">
        <v>0</v>
      </c>
      <c r="K25" s="13">
        <v>0</v>
      </c>
      <c r="L25" s="13">
        <v>0</v>
      </c>
      <c r="M25" s="13">
        <v>0</v>
      </c>
      <c r="N25" s="13">
        <v>0</v>
      </c>
      <c r="O25" s="13">
        <v>0</v>
      </c>
      <c r="P25" s="22">
        <v>4</v>
      </c>
      <c r="Q25" s="22" t="s">
        <v>79</v>
      </c>
    </row>
    <row r="26" spans="1:17" s="20" customFormat="1" ht="230.4" x14ac:dyDescent="0.3">
      <c r="A26" s="16" t="s">
        <v>69</v>
      </c>
      <c r="B26" s="17" t="s">
        <v>9</v>
      </c>
      <c r="C26" s="17" t="s">
        <v>10</v>
      </c>
      <c r="D26" s="22" t="s">
        <v>34</v>
      </c>
      <c r="E26" s="22">
        <v>1</v>
      </c>
      <c r="F26" s="31">
        <v>305000</v>
      </c>
      <c r="G26" s="13">
        <f>F26/3*2</f>
        <v>203333.33333333334</v>
      </c>
      <c r="H26" s="13">
        <f>F26/3</f>
        <v>101666.66666666667</v>
      </c>
      <c r="I26" s="13">
        <v>0</v>
      </c>
      <c r="J26" s="13">
        <v>0</v>
      </c>
      <c r="K26" s="13">
        <v>0</v>
      </c>
      <c r="L26" s="13">
        <v>0</v>
      </c>
      <c r="M26" s="13">
        <v>0</v>
      </c>
      <c r="N26" s="13">
        <v>0</v>
      </c>
      <c r="O26" s="13">
        <v>0</v>
      </c>
      <c r="P26" s="22"/>
      <c r="Q26" s="22" t="s">
        <v>79</v>
      </c>
    </row>
    <row r="27" spans="1:17" s="20" customFormat="1" ht="72" x14ac:dyDescent="0.3">
      <c r="A27" s="16" t="s">
        <v>69</v>
      </c>
      <c r="B27" s="17" t="s">
        <v>11</v>
      </c>
      <c r="C27" s="17" t="s">
        <v>12</v>
      </c>
      <c r="D27" s="22" t="s">
        <v>34</v>
      </c>
      <c r="E27" s="22">
        <v>3</v>
      </c>
      <c r="F27" s="31">
        <v>304000</v>
      </c>
      <c r="G27" s="13">
        <v>0</v>
      </c>
      <c r="H27" s="13">
        <v>0</v>
      </c>
      <c r="I27" s="13">
        <v>0</v>
      </c>
      <c r="J27" s="13">
        <f>F27/3</f>
        <v>101333.33333333333</v>
      </c>
      <c r="K27" s="13">
        <f>J27</f>
        <v>101333.33333333333</v>
      </c>
      <c r="L27" s="13">
        <f>K27</f>
        <v>101333.33333333333</v>
      </c>
      <c r="M27" s="13">
        <v>0</v>
      </c>
      <c r="N27" s="13">
        <v>0</v>
      </c>
      <c r="O27" s="13">
        <v>0</v>
      </c>
      <c r="P27" s="22">
        <v>4</v>
      </c>
      <c r="Q27" s="22" t="s">
        <v>79</v>
      </c>
    </row>
    <row r="28" spans="1:17" s="20" customFormat="1" ht="244.8" x14ac:dyDescent="0.3">
      <c r="A28" s="16" t="s">
        <v>69</v>
      </c>
      <c r="B28" s="17" t="s">
        <v>13</v>
      </c>
      <c r="C28" s="17" t="s">
        <v>36</v>
      </c>
      <c r="D28" s="22" t="s">
        <v>34</v>
      </c>
      <c r="E28" s="22">
        <v>3</v>
      </c>
      <c r="F28" s="31">
        <v>300000</v>
      </c>
      <c r="G28" s="13">
        <f>F28</f>
        <v>300000</v>
      </c>
      <c r="H28" s="13">
        <v>0</v>
      </c>
      <c r="I28" s="13">
        <v>0</v>
      </c>
      <c r="J28" s="13">
        <v>0</v>
      </c>
      <c r="K28" s="13">
        <v>0</v>
      </c>
      <c r="L28" s="13">
        <v>0</v>
      </c>
      <c r="M28" s="13">
        <v>0</v>
      </c>
      <c r="N28" s="13">
        <v>0</v>
      </c>
      <c r="O28" s="13">
        <v>0</v>
      </c>
      <c r="P28" s="22">
        <v>4</v>
      </c>
      <c r="Q28" s="22" t="s">
        <v>79</v>
      </c>
    </row>
    <row r="29" spans="1:17" s="20" customFormat="1" ht="216" x14ac:dyDescent="0.3">
      <c r="A29" s="16" t="s">
        <v>69</v>
      </c>
      <c r="B29" s="16" t="s">
        <v>14</v>
      </c>
      <c r="C29" s="16" t="s">
        <v>35</v>
      </c>
      <c r="D29" s="11" t="s">
        <v>34</v>
      </c>
      <c r="E29" s="11">
        <v>1</v>
      </c>
      <c r="F29" s="32">
        <v>250000</v>
      </c>
      <c r="G29" s="9">
        <v>0</v>
      </c>
      <c r="H29" s="9">
        <v>0</v>
      </c>
      <c r="I29" s="9">
        <v>0</v>
      </c>
      <c r="J29" s="9">
        <f>F29/2</f>
        <v>125000</v>
      </c>
      <c r="K29" s="9">
        <f>J29</f>
        <v>125000</v>
      </c>
      <c r="L29" s="9">
        <v>0</v>
      </c>
      <c r="M29" s="9">
        <v>0</v>
      </c>
      <c r="N29" s="9">
        <v>0</v>
      </c>
      <c r="O29" s="9">
        <v>0</v>
      </c>
      <c r="P29" s="11">
        <v>0</v>
      </c>
      <c r="Q29" s="11" t="s">
        <v>79</v>
      </c>
    </row>
    <row r="30" spans="1:17" s="20" customFormat="1" ht="129.6" x14ac:dyDescent="0.3">
      <c r="A30" s="16" t="s">
        <v>69</v>
      </c>
      <c r="B30" s="17" t="s">
        <v>15</v>
      </c>
      <c r="C30" s="17" t="s">
        <v>38</v>
      </c>
      <c r="D30" s="22" t="s">
        <v>34</v>
      </c>
      <c r="E30" s="22">
        <v>3</v>
      </c>
      <c r="F30" s="31">
        <v>240000</v>
      </c>
      <c r="G30" s="13">
        <f>F30</f>
        <v>240000</v>
      </c>
      <c r="H30" s="13">
        <v>0</v>
      </c>
      <c r="I30" s="13">
        <v>0</v>
      </c>
      <c r="J30" s="13">
        <v>0</v>
      </c>
      <c r="K30" s="13">
        <v>0</v>
      </c>
      <c r="L30" s="13">
        <v>0</v>
      </c>
      <c r="M30" s="13">
        <v>0</v>
      </c>
      <c r="N30" s="13">
        <v>0</v>
      </c>
      <c r="O30" s="13">
        <v>0</v>
      </c>
      <c r="P30" s="22">
        <v>4</v>
      </c>
      <c r="Q30" s="22" t="s">
        <v>79</v>
      </c>
    </row>
    <row r="31" spans="1:17" s="20" customFormat="1" ht="100.8" x14ac:dyDescent="0.3">
      <c r="A31" s="16" t="s">
        <v>69</v>
      </c>
      <c r="B31" s="17" t="s">
        <v>16</v>
      </c>
      <c r="C31" s="17" t="s">
        <v>17</v>
      </c>
      <c r="D31" s="22" t="s">
        <v>34</v>
      </c>
      <c r="E31" s="22">
        <v>3</v>
      </c>
      <c r="F31" s="31">
        <v>184000</v>
      </c>
      <c r="G31" s="13">
        <f>F31</f>
        <v>184000</v>
      </c>
      <c r="H31" s="13">
        <v>0</v>
      </c>
      <c r="I31" s="13">
        <v>0</v>
      </c>
      <c r="J31" s="13">
        <v>0</v>
      </c>
      <c r="K31" s="13">
        <v>0</v>
      </c>
      <c r="L31" s="13">
        <v>0</v>
      </c>
      <c r="M31" s="13">
        <v>0</v>
      </c>
      <c r="N31" s="13">
        <v>0</v>
      </c>
      <c r="O31" s="13">
        <v>0</v>
      </c>
      <c r="P31" s="22">
        <v>4</v>
      </c>
      <c r="Q31" s="22" t="s">
        <v>79</v>
      </c>
    </row>
    <row r="32" spans="1:17" s="20" customFormat="1" ht="172.8" x14ac:dyDescent="0.3">
      <c r="A32" s="16" t="s">
        <v>69</v>
      </c>
      <c r="B32" s="17" t="s">
        <v>18</v>
      </c>
      <c r="C32" s="17" t="s">
        <v>19</v>
      </c>
      <c r="D32" s="22" t="s">
        <v>34</v>
      </c>
      <c r="E32" s="22">
        <v>3</v>
      </c>
      <c r="F32" s="31">
        <v>140000</v>
      </c>
      <c r="G32" s="13">
        <f>F32</f>
        <v>140000</v>
      </c>
      <c r="H32" s="13">
        <v>0</v>
      </c>
      <c r="I32" s="13">
        <v>0</v>
      </c>
      <c r="J32" s="13">
        <v>0</v>
      </c>
      <c r="K32" s="13">
        <v>0</v>
      </c>
      <c r="L32" s="13">
        <v>0</v>
      </c>
      <c r="M32" s="13">
        <v>0</v>
      </c>
      <c r="N32" s="13">
        <v>0</v>
      </c>
      <c r="O32" s="13">
        <v>0</v>
      </c>
      <c r="P32" s="22">
        <v>4</v>
      </c>
      <c r="Q32" s="22" t="s">
        <v>79</v>
      </c>
    </row>
    <row r="33" spans="1:19" s="20" customFormat="1" ht="115.2" x14ac:dyDescent="0.3">
      <c r="A33" s="16" t="s">
        <v>69</v>
      </c>
      <c r="B33" s="17" t="s">
        <v>20</v>
      </c>
      <c r="C33" s="17" t="s">
        <v>21</v>
      </c>
      <c r="D33" s="22" t="s">
        <v>34</v>
      </c>
      <c r="E33" s="22">
        <v>3</v>
      </c>
      <c r="F33" s="31">
        <v>90000</v>
      </c>
      <c r="G33" s="13">
        <f>F33</f>
        <v>90000</v>
      </c>
      <c r="H33" s="13">
        <v>0</v>
      </c>
      <c r="I33" s="13">
        <v>0</v>
      </c>
      <c r="J33" s="13">
        <v>0</v>
      </c>
      <c r="K33" s="13">
        <v>0</v>
      </c>
      <c r="L33" s="13">
        <v>0</v>
      </c>
      <c r="M33" s="13">
        <v>0</v>
      </c>
      <c r="N33" s="13">
        <v>0</v>
      </c>
      <c r="O33" s="13">
        <v>0</v>
      </c>
      <c r="P33" s="22">
        <v>4</v>
      </c>
      <c r="Q33" s="22" t="s">
        <v>79</v>
      </c>
    </row>
    <row r="34" spans="1:19" s="20" customFormat="1" ht="100.8" x14ac:dyDescent="0.3">
      <c r="A34" s="16" t="s">
        <v>69</v>
      </c>
      <c r="B34" s="17" t="s">
        <v>22</v>
      </c>
      <c r="C34" s="17" t="s">
        <v>37</v>
      </c>
      <c r="D34" s="22" t="s">
        <v>34</v>
      </c>
      <c r="E34" s="22">
        <v>3</v>
      </c>
      <c r="F34" s="31">
        <v>85000</v>
      </c>
      <c r="G34" s="13">
        <f>F34</f>
        <v>85000</v>
      </c>
      <c r="H34" s="13">
        <v>0</v>
      </c>
      <c r="I34" s="13">
        <v>0</v>
      </c>
      <c r="J34" s="13">
        <v>0</v>
      </c>
      <c r="K34" s="13">
        <v>0</v>
      </c>
      <c r="L34" s="13">
        <v>0</v>
      </c>
      <c r="M34" s="13">
        <v>0</v>
      </c>
      <c r="N34" s="13">
        <v>0</v>
      </c>
      <c r="O34" s="13">
        <v>0</v>
      </c>
      <c r="P34" s="22">
        <v>4</v>
      </c>
      <c r="Q34" s="22" t="s">
        <v>79</v>
      </c>
    </row>
    <row r="35" spans="1:19" s="20" customFormat="1" ht="129.6" x14ac:dyDescent="0.3">
      <c r="A35" s="16" t="s">
        <v>69</v>
      </c>
      <c r="B35" s="23" t="s">
        <v>23</v>
      </c>
      <c r="C35" s="23" t="s">
        <v>24</v>
      </c>
      <c r="D35" s="24" t="s">
        <v>34</v>
      </c>
      <c r="E35" s="24">
        <v>1</v>
      </c>
      <c r="F35" s="28">
        <v>66000</v>
      </c>
      <c r="G35" s="14">
        <f>F35/6*4</f>
        <v>44000</v>
      </c>
      <c r="H35" s="14">
        <f>F35/6</f>
        <v>11000</v>
      </c>
      <c r="I35" s="14">
        <f>H35</f>
        <v>11000</v>
      </c>
      <c r="J35" s="14">
        <v>0</v>
      </c>
      <c r="K35" s="14">
        <v>0</v>
      </c>
      <c r="L35" s="14">
        <v>0</v>
      </c>
      <c r="M35" s="14">
        <v>0</v>
      </c>
      <c r="N35" s="14">
        <v>0</v>
      </c>
      <c r="O35" s="14">
        <v>0</v>
      </c>
      <c r="P35" s="24">
        <v>0</v>
      </c>
      <c r="Q35" s="24" t="s">
        <v>79</v>
      </c>
      <c r="S35" s="20" t="s">
        <v>45</v>
      </c>
    </row>
    <row r="36" spans="1:19" s="20" customFormat="1" ht="216" x14ac:dyDescent="0.3">
      <c r="A36" s="16" t="s">
        <v>69</v>
      </c>
      <c r="B36" s="17" t="s">
        <v>25</v>
      </c>
      <c r="C36" s="17" t="s">
        <v>26</v>
      </c>
      <c r="D36" s="22" t="s">
        <v>34</v>
      </c>
      <c r="E36" s="22">
        <v>3</v>
      </c>
      <c r="F36" s="31">
        <v>62000</v>
      </c>
      <c r="G36" s="13">
        <f>F36</f>
        <v>62000</v>
      </c>
      <c r="H36" s="13">
        <v>0</v>
      </c>
      <c r="I36" s="13">
        <v>0</v>
      </c>
      <c r="J36" s="13">
        <v>0</v>
      </c>
      <c r="K36" s="13">
        <v>0</v>
      </c>
      <c r="L36" s="13">
        <v>0</v>
      </c>
      <c r="M36" s="13">
        <v>0</v>
      </c>
      <c r="N36" s="13">
        <v>0</v>
      </c>
      <c r="O36" s="13">
        <v>0</v>
      </c>
      <c r="P36" s="22">
        <v>4</v>
      </c>
      <c r="Q36" s="22" t="s">
        <v>79</v>
      </c>
    </row>
    <row r="37" spans="1:19" s="20" customFormat="1" ht="144" x14ac:dyDescent="0.3">
      <c r="A37" s="16" t="s">
        <v>69</v>
      </c>
      <c r="B37" s="17" t="s">
        <v>27</v>
      </c>
      <c r="C37" s="17" t="s">
        <v>28</v>
      </c>
      <c r="D37" s="22" t="s">
        <v>34</v>
      </c>
      <c r="E37" s="22">
        <v>3</v>
      </c>
      <c r="F37" s="31">
        <v>55000</v>
      </c>
      <c r="G37" s="13">
        <v>0</v>
      </c>
      <c r="H37" s="13">
        <v>0</v>
      </c>
      <c r="I37" s="13">
        <v>0</v>
      </c>
      <c r="J37" s="13">
        <f>F37/2</f>
        <v>27500</v>
      </c>
      <c r="K37" s="13">
        <f>J37</f>
        <v>27500</v>
      </c>
      <c r="L37" s="13">
        <v>0</v>
      </c>
      <c r="M37" s="13">
        <v>0</v>
      </c>
      <c r="N37" s="13">
        <v>0</v>
      </c>
      <c r="O37" s="13">
        <v>0</v>
      </c>
      <c r="P37" s="22">
        <v>4</v>
      </c>
      <c r="Q37" s="22" t="s">
        <v>79</v>
      </c>
    </row>
    <row r="38" spans="1:19" s="20" customFormat="1" ht="172.8" x14ac:dyDescent="0.3">
      <c r="A38" s="16" t="s">
        <v>69</v>
      </c>
      <c r="B38" s="17" t="s">
        <v>29</v>
      </c>
      <c r="C38" s="17" t="s">
        <v>39</v>
      </c>
      <c r="D38" s="22" t="s">
        <v>34</v>
      </c>
      <c r="E38" s="22">
        <v>3</v>
      </c>
      <c r="F38" s="31">
        <v>50000</v>
      </c>
      <c r="G38" s="13">
        <f>F38</f>
        <v>50000</v>
      </c>
      <c r="H38" s="13">
        <v>0</v>
      </c>
      <c r="I38" s="13">
        <v>0</v>
      </c>
      <c r="J38" s="13">
        <v>0</v>
      </c>
      <c r="K38" s="13">
        <v>0</v>
      </c>
      <c r="L38" s="13">
        <v>0</v>
      </c>
      <c r="M38" s="13">
        <v>0</v>
      </c>
      <c r="N38" s="13">
        <v>0</v>
      </c>
      <c r="O38" s="13">
        <v>0</v>
      </c>
      <c r="P38" s="22">
        <v>4</v>
      </c>
      <c r="Q38" s="22" t="s">
        <v>79</v>
      </c>
    </row>
    <row r="39" spans="1:19" s="20" customFormat="1" ht="144" x14ac:dyDescent="0.3">
      <c r="A39" s="16" t="s">
        <v>69</v>
      </c>
      <c r="B39" s="17" t="s">
        <v>30</v>
      </c>
      <c r="C39" s="17" t="s">
        <v>40</v>
      </c>
      <c r="D39" s="22" t="s">
        <v>34</v>
      </c>
      <c r="E39" s="22">
        <v>1</v>
      </c>
      <c r="F39" s="31">
        <v>50000</v>
      </c>
      <c r="G39" s="13">
        <f>F39</f>
        <v>50000</v>
      </c>
      <c r="H39" s="13">
        <v>0</v>
      </c>
      <c r="I39" s="13">
        <v>0</v>
      </c>
      <c r="J39" s="13">
        <v>0</v>
      </c>
      <c r="K39" s="13">
        <v>0</v>
      </c>
      <c r="L39" s="13">
        <v>0</v>
      </c>
      <c r="M39" s="13">
        <v>0</v>
      </c>
      <c r="N39" s="13">
        <v>0</v>
      </c>
      <c r="O39" s="13">
        <v>0</v>
      </c>
      <c r="P39" s="22">
        <v>4</v>
      </c>
      <c r="Q39" s="22" t="s">
        <v>79</v>
      </c>
    </row>
    <row r="40" spans="1:19" s="20" customFormat="1" ht="115.2" x14ac:dyDescent="0.3">
      <c r="A40" s="16" t="s">
        <v>69</v>
      </c>
      <c r="B40" s="17" t="s">
        <v>31</v>
      </c>
      <c r="C40" s="17" t="s">
        <v>39</v>
      </c>
      <c r="D40" s="22" t="s">
        <v>34</v>
      </c>
      <c r="E40" s="22">
        <v>3</v>
      </c>
      <c r="F40" s="31">
        <v>50000</v>
      </c>
      <c r="G40" s="13">
        <f>F40</f>
        <v>50000</v>
      </c>
      <c r="H40" s="13">
        <v>0</v>
      </c>
      <c r="I40" s="13">
        <v>0</v>
      </c>
      <c r="J40" s="13">
        <v>0</v>
      </c>
      <c r="K40" s="13">
        <v>0</v>
      </c>
      <c r="L40" s="13">
        <v>0</v>
      </c>
      <c r="M40" s="13">
        <v>0</v>
      </c>
      <c r="N40" s="13">
        <v>0</v>
      </c>
      <c r="O40" s="13">
        <v>0</v>
      </c>
      <c r="P40" s="22">
        <v>4</v>
      </c>
      <c r="Q40" s="22" t="s">
        <v>79</v>
      </c>
    </row>
    <row r="41" spans="1:19" s="20" customFormat="1" ht="100.8" x14ac:dyDescent="0.3">
      <c r="A41" s="16" t="s">
        <v>69</v>
      </c>
      <c r="B41" s="27" t="s">
        <v>32</v>
      </c>
      <c r="C41" s="17" t="s">
        <v>41</v>
      </c>
      <c r="D41" s="33" t="s">
        <v>34</v>
      </c>
      <c r="E41" s="22">
        <v>1</v>
      </c>
      <c r="F41" s="34">
        <v>50000</v>
      </c>
      <c r="G41" s="13">
        <f>F41/7*3</f>
        <v>21428.571428571428</v>
      </c>
      <c r="H41" s="13">
        <f>F41/7</f>
        <v>7142.8571428571431</v>
      </c>
      <c r="I41" s="13">
        <f>H41</f>
        <v>7142.8571428571431</v>
      </c>
      <c r="J41" s="13">
        <f>I41</f>
        <v>7142.8571428571431</v>
      </c>
      <c r="K41" s="13">
        <f>J41</f>
        <v>7142.8571428571431</v>
      </c>
      <c r="L41" s="13">
        <v>0</v>
      </c>
      <c r="M41" s="13">
        <v>0</v>
      </c>
      <c r="N41" s="13">
        <v>0</v>
      </c>
      <c r="O41" s="13">
        <v>0</v>
      </c>
      <c r="P41" s="22"/>
      <c r="Q41" s="22" t="s">
        <v>79</v>
      </c>
    </row>
    <row r="42" spans="1:19" s="20" customFormat="1" ht="187.2" x14ac:dyDescent="0.3">
      <c r="A42" s="16" t="s">
        <v>69</v>
      </c>
      <c r="B42" s="21" t="s">
        <v>44</v>
      </c>
      <c r="C42" s="21" t="s">
        <v>42</v>
      </c>
      <c r="D42" s="8" t="s">
        <v>96</v>
      </c>
      <c r="E42" s="8">
        <v>1</v>
      </c>
      <c r="F42" s="35">
        <v>49000</v>
      </c>
      <c r="G42" s="10">
        <f>F42</f>
        <v>49000</v>
      </c>
      <c r="H42" s="10">
        <v>0</v>
      </c>
      <c r="I42" s="10">
        <v>0</v>
      </c>
      <c r="J42" s="10">
        <v>0</v>
      </c>
      <c r="K42" s="10">
        <v>0</v>
      </c>
      <c r="L42" s="10">
        <v>0</v>
      </c>
      <c r="M42" s="10">
        <v>0</v>
      </c>
      <c r="N42" s="10">
        <v>0</v>
      </c>
      <c r="O42" s="10">
        <v>0</v>
      </c>
      <c r="P42" s="8">
        <v>4</v>
      </c>
      <c r="Q42" s="8" t="s">
        <v>79</v>
      </c>
    </row>
    <row r="43" spans="1:19" s="20" customFormat="1" ht="144" x14ac:dyDescent="0.3">
      <c r="A43" s="16" t="s">
        <v>69</v>
      </c>
      <c r="B43" s="21" t="s">
        <v>33</v>
      </c>
      <c r="C43" s="21" t="s">
        <v>43</v>
      </c>
      <c r="D43" s="8" t="s">
        <v>96</v>
      </c>
      <c r="E43" s="8">
        <v>3</v>
      </c>
      <c r="F43" s="36">
        <v>50000</v>
      </c>
      <c r="G43" s="10">
        <f>F43/3*2</f>
        <v>33333.333333333336</v>
      </c>
      <c r="H43" s="10">
        <v>0</v>
      </c>
      <c r="I43" s="10">
        <v>0</v>
      </c>
      <c r="J43" s="10">
        <v>0</v>
      </c>
      <c r="K43" s="10">
        <v>0</v>
      </c>
      <c r="L43" s="10">
        <v>0</v>
      </c>
      <c r="M43" s="10">
        <v>0</v>
      </c>
      <c r="N43" s="10">
        <v>0</v>
      </c>
      <c r="O43" s="10">
        <v>0</v>
      </c>
      <c r="P43" s="8">
        <v>4</v>
      </c>
      <c r="Q43" s="8" t="s">
        <v>79</v>
      </c>
    </row>
  </sheetData>
  <mergeCells count="9">
    <mergeCell ref="G2:O2"/>
    <mergeCell ref="P2:P3"/>
    <mergeCell ref="Q2:Q3"/>
    <mergeCell ref="A2:A3"/>
    <mergeCell ref="B2:B3"/>
    <mergeCell ref="C2:C3"/>
    <mergeCell ref="D2:D3"/>
    <mergeCell ref="E2:E3"/>
    <mergeCell ref="F2:F3"/>
  </mergeCells>
  <phoneticPr fontId="0" type="noConversion"/>
  <dataValidations count="3">
    <dataValidation type="whole" allowBlank="1" showInputMessage="1" showErrorMessage="1" sqref="E4:E43">
      <formula1>1</formula1>
      <formula2>3</formula2>
    </dataValidation>
    <dataValidation type="textLength" operator="lessThanOrEqual" allowBlank="1" showInputMessage="1" showErrorMessage="1" sqref="Q4:Q43">
      <formula1>100</formula1>
    </dataValidation>
    <dataValidation type="textLength" operator="lessThanOrEqual" allowBlank="1" showInputMessage="1" showErrorMessage="1" sqref="C4:C43">
      <formula1>250</formula1>
    </dataValidation>
  </dataValidation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vzor vyplňování</vt:lpstr>
      <vt:lpstr>Výchozí tabulka</vt:lpstr>
      <vt:lpstr>IROP 1.1</vt:lpstr>
      <vt:lpstr>List3</vt:lpstr>
      <vt:lpstr>List1</vt:lpstr>
      <vt:lpstr>SC</vt:lpstr>
      <vt:lpstr>alokace dle typů projektů</vt:lpstr>
      <vt:lpstr>RAP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Loučná Jitka</dc:creator>
  <cp:lastModifiedBy>Heroutová Blanka</cp:lastModifiedBy>
  <cp:lastPrinted>2021-08-25T15:02:10Z</cp:lastPrinted>
  <dcterms:created xsi:type="dcterms:W3CDTF">2019-05-31T08:18:18Z</dcterms:created>
  <dcterms:modified xsi:type="dcterms:W3CDTF">2021-09-30T09:17:01Z</dcterms:modified>
</cp:coreProperties>
</file>